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ño\Desktop\"/>
    </mc:Choice>
  </mc:AlternateContent>
  <bookViews>
    <workbookView xWindow="0" yWindow="0" windowWidth="20490" windowHeight="7650" firstSheet="2" activeTab="5"/>
  </bookViews>
  <sheets>
    <sheet name="Lista Precios" sheetId="1" r:id="rId1"/>
    <sheet name="Codigo Familia" sheetId="2" r:id="rId2"/>
    <sheet name="Codigos Fragancias" sheetId="3" r:id="rId3"/>
    <sheet name="Precio promociones" sheetId="8" r:id="rId4"/>
    <sheet name="precio para hombre sitio " sheetId="4" r:id="rId5"/>
    <sheet name="precio mujer sitio" sheetId="5" r:id="rId6"/>
    <sheet name="precio unisex sitio" sheetId="6" r:id="rId7"/>
    <sheet name="precio infantil sitio" sheetId="7" r:id="rId8"/>
  </sheets>
  <definedNames>
    <definedName name="_xlnm._FilterDatabase" localSheetId="0" hidden="1">'Lista Precios'!$C$1:$F$151</definedName>
  </definedNames>
  <calcPr calcId="162913"/>
</workbook>
</file>

<file path=xl/calcChain.xml><?xml version="1.0" encoding="utf-8"?>
<calcChain xmlns="http://schemas.openxmlformats.org/spreadsheetml/2006/main">
  <c r="E31" i="4" l="1"/>
  <c r="F25" i="4"/>
  <c r="F26" i="4"/>
  <c r="F27" i="4"/>
  <c r="F28" i="4"/>
  <c r="F29" i="4"/>
  <c r="F30" i="4"/>
  <c r="F31" i="4"/>
  <c r="F32" i="4"/>
  <c r="F33" i="4"/>
  <c r="F34" i="4"/>
  <c r="F35" i="4"/>
  <c r="E25" i="4"/>
  <c r="E26" i="4"/>
  <c r="E27" i="4"/>
  <c r="E28" i="4"/>
  <c r="E29" i="4"/>
  <c r="E30" i="4"/>
  <c r="E32" i="4"/>
  <c r="E33" i="4"/>
  <c r="E34" i="4"/>
  <c r="E35" i="4"/>
  <c r="E24" i="4"/>
  <c r="F24" i="4"/>
  <c r="E23" i="4" l="1"/>
  <c r="F23" i="4"/>
  <c r="E22" i="4"/>
  <c r="F22" i="4"/>
  <c r="E21" i="4"/>
  <c r="F21" i="4"/>
  <c r="E32" i="5" l="1"/>
  <c r="F32" i="5"/>
  <c r="E31" i="5"/>
  <c r="F31" i="5"/>
  <c r="E30" i="5"/>
  <c r="F30" i="5"/>
  <c r="E29" i="5"/>
  <c r="F29" i="5"/>
  <c r="E28" i="5"/>
  <c r="F28" i="5"/>
  <c r="E27" i="5"/>
  <c r="F27" i="5"/>
  <c r="E26" i="5"/>
  <c r="F26" i="5"/>
  <c r="E25" i="5"/>
  <c r="F25" i="5"/>
  <c r="E24" i="5"/>
  <c r="F24" i="5"/>
  <c r="E23" i="5"/>
  <c r="F23" i="5"/>
  <c r="E22" i="5"/>
  <c r="F22" i="5"/>
  <c r="E21" i="5" l="1"/>
  <c r="F21" i="5"/>
  <c r="D2" i="8" l="1"/>
  <c r="F2" i="8" s="1"/>
  <c r="F7" i="8"/>
  <c r="E7" i="8"/>
  <c r="F6" i="8"/>
  <c r="E6" i="8"/>
  <c r="F5" i="8"/>
  <c r="E5" i="8"/>
  <c r="F4" i="8"/>
  <c r="E4" i="8"/>
  <c r="F3" i="8"/>
  <c r="E3" i="8"/>
  <c r="E2" i="8" l="1"/>
  <c r="F4" i="7"/>
  <c r="F5" i="7"/>
  <c r="F3" i="7"/>
  <c r="F4" i="6"/>
  <c r="F5" i="6"/>
  <c r="F6" i="6"/>
  <c r="F7" i="6"/>
  <c r="F8" i="6"/>
  <c r="F3" i="6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3" i="5"/>
  <c r="E5" i="7"/>
  <c r="E4" i="7"/>
  <c r="E3" i="7"/>
  <c r="E8" i="6"/>
  <c r="E7" i="6"/>
  <c r="E6" i="6"/>
  <c r="E5" i="6"/>
  <c r="E4" i="6"/>
  <c r="E3" i="6"/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5" i="4" l="1"/>
  <c r="E10" i="4"/>
  <c r="E4" i="4"/>
  <c r="E6" i="4"/>
  <c r="E7" i="4"/>
  <c r="E8" i="4"/>
  <c r="E9" i="4"/>
  <c r="E11" i="4"/>
  <c r="E12" i="4"/>
  <c r="E13" i="4"/>
  <c r="E14" i="4"/>
  <c r="E15" i="4"/>
  <c r="E16" i="4"/>
  <c r="E17" i="4"/>
  <c r="E18" i="4"/>
  <c r="E19" i="4"/>
  <c r="E20" i="4"/>
  <c r="E3" i="4"/>
  <c r="J12" i="1" l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1" i="1"/>
  <c r="M31" i="1" s="1"/>
  <c r="J32" i="1"/>
  <c r="M32" i="1" s="1"/>
  <c r="J33" i="1"/>
  <c r="M33" i="1" s="1"/>
  <c r="J34" i="1"/>
  <c r="M34" i="1" s="1"/>
  <c r="J35" i="1"/>
  <c r="M35" i="1" s="1"/>
  <c r="J36" i="1"/>
  <c r="M36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1" i="1"/>
  <c r="M51" i="1" s="1"/>
  <c r="J52" i="1"/>
  <c r="M52" i="1" s="1"/>
  <c r="J53" i="1"/>
  <c r="M53" i="1" s="1"/>
  <c r="J54" i="1"/>
  <c r="M54" i="1" s="1"/>
  <c r="J55" i="1"/>
  <c r="M55" i="1" s="1"/>
  <c r="J56" i="1"/>
  <c r="M56" i="1" s="1"/>
  <c r="J57" i="1"/>
  <c r="M57" i="1" s="1"/>
  <c r="J3" i="1"/>
  <c r="M3" i="1" s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2" i="1"/>
  <c r="M2" i="1" s="1"/>
  <c r="J1" i="1"/>
</calcChain>
</file>

<file path=xl/sharedStrings.xml><?xml version="1.0" encoding="utf-8"?>
<sst xmlns="http://schemas.openxmlformats.org/spreadsheetml/2006/main" count="826" uniqueCount="424">
  <si>
    <t>MARCA</t>
  </si>
  <si>
    <t>NOMBRE</t>
  </si>
  <si>
    <t>GENERO</t>
  </si>
  <si>
    <t>PRESENTACION</t>
  </si>
  <si>
    <t>PROVEDOR</t>
  </si>
  <si>
    <t>FECHA</t>
  </si>
  <si>
    <t>P DISTRIBUIDOR</t>
  </si>
  <si>
    <t>6 meses</t>
  </si>
  <si>
    <t>9 meses</t>
  </si>
  <si>
    <t xml:space="preserve">12 meses </t>
  </si>
  <si>
    <t>Calvin Klein</t>
  </si>
  <si>
    <t>Obsession</t>
  </si>
  <si>
    <t>Hombre</t>
  </si>
  <si>
    <t xml:space="preserve">200 ml </t>
  </si>
  <si>
    <t>Fragancias Lisbeth</t>
  </si>
  <si>
    <t>Des Champs</t>
  </si>
  <si>
    <t>Cuba Red</t>
  </si>
  <si>
    <t xml:space="preserve">100 ml </t>
  </si>
  <si>
    <t>Emanuel Ungaro</t>
  </si>
  <si>
    <t>Ungaro lll</t>
  </si>
  <si>
    <t>100ml</t>
  </si>
  <si>
    <t>Náutica</t>
  </si>
  <si>
    <t>Classic</t>
  </si>
  <si>
    <t>Dolce &amp; Gabbana</t>
  </si>
  <si>
    <t xml:space="preserve">Light Blue </t>
  </si>
  <si>
    <t>Mujer</t>
  </si>
  <si>
    <t>One</t>
  </si>
  <si>
    <t>Unisex</t>
  </si>
  <si>
    <t>200 ml</t>
  </si>
  <si>
    <t>Versace </t>
  </si>
  <si>
    <t>Bright Crystal Absolu</t>
  </si>
  <si>
    <t>90ml</t>
  </si>
  <si>
    <t xml:space="preserve">Katy Perry </t>
  </si>
  <si>
    <t>Meow Pink</t>
  </si>
  <si>
    <t xml:space="preserve">Jesus del pozo </t>
  </si>
  <si>
    <t>Halloween</t>
  </si>
  <si>
    <t xml:space="preserve">100ml </t>
  </si>
  <si>
    <t>Giorgio Armani</t>
  </si>
  <si>
    <t>Acqua Di Gio</t>
  </si>
  <si>
    <t>Diésel</t>
  </si>
  <si>
    <t>Fuel For Life</t>
  </si>
  <si>
    <t>Perry ellis</t>
  </si>
  <si>
    <t xml:space="preserve"> 360 Red</t>
  </si>
  <si>
    <t xml:space="preserve">Hugo Boss  </t>
  </si>
  <si>
    <t xml:space="preserve">Tradicional </t>
  </si>
  <si>
    <t>Carlo Corinto</t>
  </si>
  <si>
    <t xml:space="preserve">Lacoste </t>
  </si>
  <si>
    <t>Touch of pink</t>
  </si>
  <si>
    <t>90 ml</t>
  </si>
  <si>
    <t>Carolina Herrera</t>
  </si>
  <si>
    <t>CH</t>
  </si>
  <si>
    <t>100 ml</t>
  </si>
  <si>
    <t>Perry ellis 360 back man</t>
  </si>
  <si>
    <t>360 Black</t>
  </si>
  <si>
    <t>Victorinox</t>
  </si>
  <si>
    <t>Swiss Army Rock</t>
  </si>
  <si>
    <t>Antonio Banderas</t>
  </si>
  <si>
    <t>King of Seduction</t>
  </si>
  <si>
    <t>Power of Seduction</t>
  </si>
  <si>
    <t>Blue of Seduction</t>
  </si>
  <si>
    <t>Kit</t>
  </si>
  <si>
    <t xml:space="preserve">212 NYC </t>
  </si>
  <si>
    <t>Perry Ellis</t>
  </si>
  <si>
    <t>360 White</t>
  </si>
  <si>
    <t>Euphoria man</t>
  </si>
  <si>
    <t xml:space="preserve">Clinique </t>
  </si>
  <si>
    <t>Happy</t>
  </si>
  <si>
    <t xml:space="preserve"> Paco rabanne</t>
  </si>
  <si>
    <t>Once millón</t>
  </si>
  <si>
    <t>Versace</t>
  </si>
  <si>
    <t>Dylan Blue</t>
  </si>
  <si>
    <t>Ralph Lauren</t>
  </si>
  <si>
    <t>Polo Green</t>
  </si>
  <si>
    <t>Azzaro</t>
  </si>
  <si>
    <t>Chrome</t>
  </si>
  <si>
    <t>Rochas Paris</t>
  </si>
  <si>
    <t>Femme</t>
  </si>
  <si>
    <t>Paco Rabanne</t>
  </si>
  <si>
    <t>Invictus</t>
  </si>
  <si>
    <t>DKNY</t>
  </si>
  <si>
    <t>Delicius</t>
  </si>
  <si>
    <t>Halloween Blue</t>
  </si>
  <si>
    <t>Unlimited</t>
  </si>
  <si>
    <t>200ml</t>
  </si>
  <si>
    <t>Swiss Army Altitude</t>
  </si>
  <si>
    <t>Euphoria</t>
  </si>
  <si>
    <t>Red</t>
  </si>
  <si>
    <t>Blue jeans</t>
  </si>
  <si>
    <t>Niño</t>
  </si>
  <si>
    <t>75ml</t>
  </si>
  <si>
    <t>Leau</t>
  </si>
  <si>
    <t>150ml</t>
  </si>
  <si>
    <t>Amparito</t>
  </si>
  <si>
    <t>Paris Hilton</t>
  </si>
  <si>
    <t>Can can</t>
  </si>
  <si>
    <t>Heiress</t>
  </si>
  <si>
    <t>Salvatore Ferragamo</t>
  </si>
  <si>
    <t>Acqua Essenziale</t>
  </si>
  <si>
    <t>212 Vip party ferver</t>
  </si>
  <si>
    <t>Chanel</t>
  </si>
  <si>
    <t>Bleu</t>
  </si>
  <si>
    <t>Paris hilton for men</t>
  </si>
  <si>
    <t xml:space="preserve">Code </t>
  </si>
  <si>
    <t>125ml</t>
  </si>
  <si>
    <t>Big Pony Blue</t>
  </si>
  <si>
    <t>Big Pony Yellow</t>
  </si>
  <si>
    <t>Big Pony Red</t>
  </si>
  <si>
    <t>Polo Blue</t>
  </si>
  <si>
    <t>Victoria Secret</t>
  </si>
  <si>
    <t>Crema</t>
  </si>
  <si>
    <t>corazon de aroma</t>
  </si>
  <si>
    <t>Body</t>
  </si>
  <si>
    <t>Guerlain</t>
  </si>
  <si>
    <t>Vetiver</t>
  </si>
  <si>
    <t>CODIGO</t>
  </si>
  <si>
    <t>01</t>
  </si>
  <si>
    <t>Fragancias</t>
  </si>
  <si>
    <t>02</t>
  </si>
  <si>
    <t>03</t>
  </si>
  <si>
    <t>04</t>
  </si>
  <si>
    <t>05</t>
  </si>
  <si>
    <t>Ropa</t>
  </si>
  <si>
    <t>Calzado</t>
  </si>
  <si>
    <t>Accesorios</t>
  </si>
  <si>
    <t>Regalos</t>
  </si>
  <si>
    <t>06</t>
  </si>
  <si>
    <t>Tecnologia</t>
  </si>
  <si>
    <t>Para Mujer</t>
  </si>
  <si>
    <t>Infantiles</t>
  </si>
  <si>
    <t>07</t>
  </si>
  <si>
    <t>Codigo Familia</t>
  </si>
  <si>
    <t xml:space="preserve">Para Hombre 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</si>
  <si>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</si>
  <si>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</si>
  <si>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</si>
  <si>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</si>
  <si>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</si>
  <si>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</si>
  <si>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</si>
  <si>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</si>
  <si>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</si>
  <si>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</si>
  <si>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</si>
  <si>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</si>
  <si>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</si>
  <si>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</si>
  <si>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</si>
  <si>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</si>
  <si>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</si>
  <si>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</si>
  <si>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</si>
  <si>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</si>
  <si>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</si>
  <si>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</si>
  <si>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</si>
  <si>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</si>
  <si>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</si>
  <si>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</si>
  <si>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</si>
  <si>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</si>
  <si>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</si>
  <si>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</si>
  <si>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</si>
  <si>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</si>
  <si>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</si>
  <si>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</si>
  <si>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</si>
  <si>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</si>
  <si>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</si>
  <si>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</si>
  <si>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</si>
  <si>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</si>
  <si>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</si>
  <si>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</si>
  <si>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</si>
  <si>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</si>
  <si>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</si>
  <si>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</si>
  <si>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</si>
  <si>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</si>
  <si>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</si>
  <si>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01010202</t>
  </si>
  <si>
    <t>01022532</t>
  </si>
  <si>
    <t>MARCAS</t>
  </si>
  <si>
    <t>NOMBRES</t>
  </si>
  <si>
    <t>FRAGANCIAS</t>
  </si>
  <si>
    <t>hombre</t>
  </si>
  <si>
    <t xml:space="preserve">sku </t>
  </si>
  <si>
    <t>01010101</t>
  </si>
  <si>
    <t xml:space="preserve">p publico </t>
  </si>
  <si>
    <t>Obsession Calvinklein 200ml eau de toilette</t>
  </si>
  <si>
    <t>212 Vip Party Fever Carolina Herrera Limited Edition 100ml Eau de Parfum</t>
  </si>
  <si>
    <t>01011846</t>
  </si>
  <si>
    <t>Bottled Unlimited Hugo Boss 100ml Eau de Toilette</t>
  </si>
  <si>
    <t>Unlimited 100ml</t>
  </si>
  <si>
    <t>Unlimited 200ml</t>
  </si>
  <si>
    <t>01011235</t>
  </si>
  <si>
    <t>Ungaro Pour l homme III 100ml Eau de Toilette</t>
  </si>
  <si>
    <t>Nautica Classic 100ml Eau de Toilette</t>
  </si>
  <si>
    <t>Polo Green Ralph Lauren 118ml Eau de Toilette</t>
  </si>
  <si>
    <t>Cuba Red Des Champs 100ml Eau de Toilette</t>
  </si>
  <si>
    <t>Bottled Unlimited Hugo Boss 200ml Eau de Toilette</t>
  </si>
  <si>
    <t>Acqua Di Gio Pour Homme Giorgio Armani 100ml Eau de Toilette</t>
  </si>
  <si>
    <t>Antonio Banderas King of Seduction 100ml Eau de Toilette</t>
  </si>
  <si>
    <t>Big Pony 3 Green Ralph Lauren 100ml Eau de Toilette</t>
  </si>
  <si>
    <t>Big Pony 1 Blue Ralph Lauren 100ml Eau de Toilette</t>
  </si>
  <si>
    <t>Big Pony 2 Red Ralph Lauren  100ml Eau de Toilette</t>
  </si>
  <si>
    <t>Invictus Paco Rabanne 100ml Eau de Toilette</t>
  </si>
  <si>
    <t>One Millon Paco Rabanne 100ml Eau de Parfum</t>
  </si>
  <si>
    <t>Swiss Army Rock Victorinox 100ml Eau de Toilette</t>
  </si>
  <si>
    <t>Power of  Seduction Antonio Banderas 100ml Eau de Toilette</t>
  </si>
  <si>
    <t>Eau de Lacoste L 12.12. Rouge Energetic Lacoste 100ml Eau de Toilette</t>
  </si>
  <si>
    <t>01010303</t>
  </si>
  <si>
    <t>Nautica Classic</t>
  </si>
  <si>
    <t>01010404</t>
  </si>
  <si>
    <t>01012329</t>
  </si>
  <si>
    <t>01011236</t>
  </si>
  <si>
    <t>01013710</t>
  </si>
  <si>
    <t>01011720</t>
  </si>
  <si>
    <t>01012350</t>
  </si>
  <si>
    <t>Big Pony green</t>
  </si>
  <si>
    <t>01012351</t>
  </si>
  <si>
    <t>01012352</t>
  </si>
  <si>
    <t>01012132</t>
  </si>
  <si>
    <t>01012127</t>
  </si>
  <si>
    <t>01012937</t>
  </si>
  <si>
    <t>01011721</t>
  </si>
  <si>
    <t>eau de lacoste l.12.12 rougue energetic</t>
  </si>
  <si>
    <t>01011439</t>
  </si>
  <si>
    <t xml:space="preserve">precio sitio </t>
  </si>
  <si>
    <t>p pv</t>
  </si>
  <si>
    <t xml:space="preserve">Ange Ou Démon Le Secret Givenchy 100 Ml Eau De Perfum  </t>
  </si>
  <si>
    <t>Deep Euphoria Calvin Klein 100ml Eau de toilette</t>
  </si>
  <si>
    <t>Etrnity Calvin Klein 100ml Eau de Parfum</t>
  </si>
  <si>
    <t>Euphoria Calvin Klein 100ml Eau de Parfum</t>
  </si>
  <si>
    <t>Leau Carolina Herrera 150 ml Eau de Toilette</t>
  </si>
  <si>
    <t>Lady Million Paco Rabanne 80ml Eau de Parfum</t>
  </si>
  <si>
    <t>Light Blue Dolce &amp; Gabbana 100ml Eau de Toilette</t>
  </si>
  <si>
    <t>Lucky Lady Million Paco Rabanne 80ml Eau de Parfum</t>
  </si>
  <si>
    <t>Eternity Aqua  Calvin Klein 100ml Eau de Parfum</t>
  </si>
  <si>
    <t>Clinique Happy 100ml Eau de Parfum</t>
  </si>
  <si>
    <t>Katy Perry Purr 100ml Eau de Parfum</t>
  </si>
  <si>
    <t>Tommy girl by Tommy Hilfiger 100ml Eau de Toilette</t>
  </si>
  <si>
    <t>Good Girl Carolina Herrera 80ml Eau de Parfum</t>
  </si>
  <si>
    <t>Femme Rochas Paris Eau de Toilette 100 ml</t>
  </si>
  <si>
    <t>Versence by Versace 100ml Eau de Toilette</t>
  </si>
  <si>
    <t>Burberry Brit Sheer by Burberry 100ml  Eau de Toilette</t>
  </si>
  <si>
    <t>Big Pony 3 Yellow Ralph Lauren 100ml Eua de Toilette</t>
  </si>
  <si>
    <t>mujer</t>
  </si>
  <si>
    <t xml:space="preserve"> 212 NYC Carolina Herrera 100ml Eau de Toilette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</si>
  <si>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</si>
  <si>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</si>
  <si>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</si>
  <si>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</si>
  <si>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</si>
  <si>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</si>
  <si>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</si>
  <si>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</si>
  <si>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</si>
  <si>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</si>
  <si>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</si>
  <si>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</si>
  <si>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</si>
  <si>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</si>
  <si>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</si>
  <si>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</si>
  <si>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</si>
  <si>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</si>
  <si>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01020658</t>
  </si>
  <si>
    <t>Eternity Calvin Klein 100ml Eau de Parfum</t>
  </si>
  <si>
    <t>01020659</t>
  </si>
  <si>
    <t>01020660</t>
  </si>
  <si>
    <t>01021861</t>
  </si>
  <si>
    <t>01022162</t>
  </si>
  <si>
    <t>01020563</t>
  </si>
  <si>
    <t>01022164</t>
  </si>
  <si>
    <t>01020665</t>
  </si>
  <si>
    <t>01022066</t>
  </si>
  <si>
    <t>01020867</t>
  </si>
  <si>
    <t>Tomy Hilfiger</t>
  </si>
  <si>
    <t>01024068</t>
  </si>
  <si>
    <t>01021869</t>
  </si>
  <si>
    <t>01021823</t>
  </si>
  <si>
    <t>01022531</t>
  </si>
  <si>
    <t>01024172</t>
  </si>
  <si>
    <t>Burberry</t>
  </si>
  <si>
    <t>01024273</t>
  </si>
  <si>
    <t>01022374</t>
  </si>
  <si>
    <t>Givenchy</t>
  </si>
  <si>
    <t>01024357</t>
  </si>
  <si>
    <t>CK2 Calvin Klein 100ml Eau de Toilette</t>
  </si>
  <si>
    <t>Calvin Klein be 200ml Eau de Toilette</t>
  </si>
  <si>
    <t>CK one Calvin Klein 200ml Eau de Toilette</t>
  </si>
  <si>
    <t>Cartier Eau de Cartier 100ml Eau de Toilette</t>
  </si>
  <si>
    <t>Live Lacoste 100ml Eau de Toilette</t>
  </si>
  <si>
    <t>75</t>
  </si>
  <si>
    <t>76</t>
  </si>
  <si>
    <t>77</t>
  </si>
  <si>
    <t>78</t>
  </si>
  <si>
    <t>79</t>
  </si>
  <si>
    <t>80</t>
  </si>
  <si>
    <t>01030675</t>
  </si>
  <si>
    <t>01030676</t>
  </si>
  <si>
    <t>01030677</t>
  </si>
  <si>
    <t>CARTIER</t>
  </si>
  <si>
    <t>01034478</t>
  </si>
  <si>
    <t>01033179</t>
  </si>
  <si>
    <t>01031080</t>
  </si>
  <si>
    <t>INFANTILES</t>
  </si>
  <si>
    <t>fragancia infantil disney soy luna 100ml eau de toilette</t>
  </si>
  <si>
    <t>tous kids boy eau de tolette 100ml</t>
  </si>
  <si>
    <t>tous kids girl 100ml eau de toilette</t>
  </si>
  <si>
    <t>81</t>
  </si>
  <si>
    <t>82</t>
  </si>
  <si>
    <t>83</t>
  </si>
  <si>
    <t>Disney</t>
  </si>
  <si>
    <t>Tous</t>
  </si>
  <si>
    <t>01044581</t>
  </si>
  <si>
    <t>01044682</t>
  </si>
  <si>
    <t>01044683</t>
  </si>
  <si>
    <t>Promociones</t>
  </si>
  <si>
    <t>84</t>
  </si>
  <si>
    <t>Kid 4 Cubas By Des Champs Las Vegas Cuba Red Cuba Brazil Cuba Wild Heart 100ml</t>
  </si>
  <si>
    <t>01050284</t>
  </si>
  <si>
    <t>Meow 100 Ml Purr 100 Ml Kaity Perry Eau De Parfum</t>
  </si>
  <si>
    <t>85</t>
  </si>
  <si>
    <t>01050885</t>
  </si>
  <si>
    <t xml:space="preserve"> Tous Gold For Women De Tous  90 ML Eau De Parfum Tous Kids Girl 100 Ml Eau De Toilette</t>
  </si>
  <si>
    <t>Tous Gold For Women De Tous  90 ML Eau De Parfum Tous Kids Girl 100 Ml Eau De Toilette</t>
  </si>
  <si>
    <t>86</t>
  </si>
  <si>
    <t>01054686</t>
  </si>
  <si>
    <t>Tous Man Sport 100 Ml Tous Kids Boy 100 Ml Eau De Toilette</t>
  </si>
  <si>
    <t>87</t>
  </si>
  <si>
    <t>01054687</t>
  </si>
  <si>
    <t>Lady Million 80Ml Eau De Parfum One Million 100 Ml Eau De Toilette  Paco Rabanne</t>
  </si>
  <si>
    <t>01054688</t>
  </si>
  <si>
    <t>88</t>
  </si>
  <si>
    <t xml:space="preserve"> Halloween 100 ml Jesus Del Pozo  Eau De Toilette</t>
  </si>
  <si>
    <t>Can Can 100 Ml  Paris Hilton Eau De Parfum</t>
  </si>
  <si>
    <t>01023343</t>
  </si>
  <si>
    <t>01022709</t>
  </si>
  <si>
    <t xml:space="preserve"> Touch Of Pink 90 Ml Lacoste Eau de Toilette</t>
  </si>
  <si>
    <t>01023115</t>
  </si>
  <si>
    <t xml:space="preserve"> Heiress 100 Ml Paris Hilton  Eau de Parfum</t>
  </si>
  <si>
    <t>01023344</t>
  </si>
  <si>
    <t>Amor Amor 100 Ml Cacharel Eau De Tolette</t>
  </si>
  <si>
    <t>Cacharel</t>
  </si>
  <si>
    <t>Amor Amor</t>
  </si>
  <si>
    <t>89</t>
  </si>
  <si>
    <t>01024789</t>
  </si>
  <si>
    <t xml:space="preserve"> Olympea  Aqua 80 Ml Paco Rabanne Eau de Toilette</t>
  </si>
  <si>
    <t>Olympea Aqua</t>
  </si>
  <si>
    <t>90</t>
  </si>
  <si>
    <t>01022190</t>
  </si>
  <si>
    <t>Olympea</t>
  </si>
  <si>
    <t>80ml</t>
  </si>
  <si>
    <t>Bi Delicious 100 Ml Donna Karan Eau de Parfum</t>
  </si>
  <si>
    <t>01022633</t>
  </si>
  <si>
    <t xml:space="preserve"> L'Eau D'issey 100 Ml Issey Miyake Eau De Toilette</t>
  </si>
  <si>
    <t>Issey Miyake</t>
  </si>
  <si>
    <t>91</t>
  </si>
  <si>
    <t xml:space="preserve"> L'Eau D'issey 100 Ml</t>
  </si>
  <si>
    <t>01024891</t>
  </si>
  <si>
    <t>Leau dissey</t>
  </si>
  <si>
    <t>Dior Miss Dior Blooming Bouquet 100Ml Eau De Toilette</t>
  </si>
  <si>
    <t>Dior</t>
  </si>
  <si>
    <t>Miss Blooming Bouquet 100 ml Eau de Toilette</t>
  </si>
  <si>
    <t>92</t>
  </si>
  <si>
    <t>01024992</t>
  </si>
  <si>
    <t>miss blooming bouquet</t>
  </si>
  <si>
    <t>Obsession 100 Ml Calvin Klein Eau de Parfum</t>
  </si>
  <si>
    <t>oooooo</t>
  </si>
  <si>
    <t>01020101</t>
  </si>
  <si>
    <t>Romance 100 Ml Ralph Lauren Eau De Parfum</t>
  </si>
  <si>
    <t>Romance</t>
  </si>
  <si>
    <t>93</t>
  </si>
  <si>
    <t>01022393</t>
  </si>
  <si>
    <t>ROMANCE</t>
  </si>
  <si>
    <t>100 ML</t>
  </si>
  <si>
    <t>Olympea  80 Ml Paco Rabanne Eau de Parfum</t>
  </si>
  <si>
    <t>94</t>
  </si>
  <si>
    <t>01022194</t>
  </si>
  <si>
    <t>Olympea AQUA</t>
  </si>
  <si>
    <t>Pcco Rabanne</t>
  </si>
  <si>
    <t xml:space="preserve">Olympea </t>
  </si>
  <si>
    <t>80 ml</t>
  </si>
  <si>
    <t xml:space="preserve"> 360 Black For Men Perry Ellis 100 Ml Eau de Toilette</t>
  </si>
  <si>
    <t>95</t>
  </si>
  <si>
    <t xml:space="preserve"> 360 Black For Men </t>
  </si>
  <si>
    <t>01011995</t>
  </si>
  <si>
    <t>Classic Carlo Corinto100 Ml Eau De Toilette</t>
  </si>
  <si>
    <t>01011314</t>
  </si>
  <si>
    <t>Hugo Man Hugo Boss 125 Ml Eau De Toilette</t>
  </si>
  <si>
    <t>96</t>
  </si>
  <si>
    <t>Hugo Man 125  ML</t>
  </si>
  <si>
    <t>01011296</t>
  </si>
  <si>
    <t>Euphoria Men 100 Ml  Calvin Klein Eau De Toilette</t>
  </si>
  <si>
    <t>01013025</t>
  </si>
  <si>
    <t xml:space="preserve"> Happy for Men Clinique  100 Ml Eau De Toilett</t>
  </si>
  <si>
    <t>01012026</t>
  </si>
  <si>
    <t xml:space="preserve"> Dylan Blue Versace 100 ML  Eau De Toilette</t>
  </si>
  <si>
    <t>01012228</t>
  </si>
  <si>
    <t xml:space="preserve"> Azzaro Chrome 100 Ml  Eau De Toilette</t>
  </si>
  <si>
    <t xml:space="preserve"> Chrome</t>
  </si>
  <si>
    <t>97</t>
  </si>
  <si>
    <t xml:space="preserve"> Azzaro Chrome 100 Ml </t>
  </si>
  <si>
    <t>01015097</t>
  </si>
  <si>
    <t>Swiss Army Classic 100 Ml Eau De Toilett</t>
  </si>
  <si>
    <t>Swiss Army Classic 100 Ml</t>
  </si>
  <si>
    <t>98</t>
  </si>
  <si>
    <t>01011698</t>
  </si>
  <si>
    <t>Swiss Army Altitude Victorinox 100 Ml  Eau De Toilette</t>
  </si>
  <si>
    <t>01011637</t>
  </si>
  <si>
    <t>Acqua Essenziale Blu Salvatore Ferragamo 100 Ml Eau De Toilette</t>
  </si>
  <si>
    <t xml:space="preserve">Acqua Essenziale Blu  100 Ml </t>
  </si>
  <si>
    <t>99</t>
  </si>
  <si>
    <t>01013499</t>
  </si>
  <si>
    <t xml:space="preserve"> Paris Hilton for men Paris Hilton 100 Ml Eau De Toilette</t>
  </si>
  <si>
    <t>100</t>
  </si>
  <si>
    <t>01013348</t>
  </si>
  <si>
    <t>Voyage 100 ml</t>
  </si>
  <si>
    <t>Voyage Nautica 100 Ml Eau De Toilette</t>
  </si>
  <si>
    <t>010104100</t>
  </si>
  <si>
    <t> /public_html/fragancias/parahombre/calvinklein-obsession-200ml-eau-de-toilette/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</si>
</sst>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dd/mm/yy;@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B3B3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/>
    <xf numFmtId="44" fontId="0" fillId="0" borderId="0" xfId="1" applyFont="1"/>
    <xf numFmtId="44" fontId="0" fillId="0" borderId="0" xfId="1" applyFont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49" fontId="0" fillId="4" borderId="0" xfId="0" applyNumberFormat="1" applyFill="1" applyAlignment="1">
      <alignment horizontal="center" vertical="center"/>
    </xf>
    <xf numFmtId="44" fontId="0" fillId="4" borderId="0" xfId="1" applyFont="1" applyFill="1"/>
    <xf numFmtId="166" fontId="0" fillId="4" borderId="0" xfId="0" applyNumberFormat="1" applyFill="1"/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1"/>
  <sheetViews>
    <sheetView showGridLines="0" zoomScaleNormal="100" zoomScaleSheetLayoutView="100" workbookViewId="0">
      <pane ySplit="1" topLeftCell="A29" activePane="bottomLeft" state="frozen"/>
      <selection activeCell="B1" sqref="B1"/>
      <selection pane="bottomLeft" activeCell="H64" sqref="H64"/>
    </sheetView>
  </sheetViews>
  <sheetFormatPr baseColWidth="10" defaultColWidth="9.140625" defaultRowHeight="15" x14ac:dyDescent="0.25"/>
  <cols>
    <col min="2" max="2" width="16" style="15" customWidth="1"/>
    <col min="3" max="3" width="26.28515625" style="3" customWidth="1"/>
    <col min="4" max="4" width="17" style="3" customWidth="1"/>
    <col min="5" max="5" width="12.28515625" style="3" customWidth="1"/>
    <col min="6" max="6" width="13.42578125" style="3" customWidth="1"/>
    <col min="7" max="7" width="11.5703125" style="9" customWidth="1"/>
    <col min="8" max="8" width="12.42578125" style="8" customWidth="1"/>
    <col min="9" max="9" width="15.28515625" style="3" customWidth="1"/>
    <col min="10" max="10" width="11.42578125" style="13" customWidth="1"/>
    <col min="11" max="11" width="9.140625" style="3" bestFit="1" customWidth="1"/>
    <col min="12" max="13" width="9.140625" style="3"/>
  </cols>
  <sheetData>
    <row r="1" spans="2:13" x14ac:dyDescent="0.25">
      <c r="B1" s="16" t="s">
        <v>114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7" t="s">
        <v>5</v>
      </c>
      <c r="I1" s="1" t="s">
        <v>6</v>
      </c>
      <c r="J1" s="1">
        <f ca="1">I:I*0.6+J:J</f>
        <v>0</v>
      </c>
      <c r="K1" s="1" t="s">
        <v>7</v>
      </c>
      <c r="L1" s="10" t="s">
        <v>8</v>
      </c>
      <c r="M1" s="10" t="s">
        <v>9</v>
      </c>
    </row>
    <row r="2" spans="2:13" x14ac:dyDescent="0.25">
      <c r="C2" s="3" t="s">
        <v>10</v>
      </c>
      <c r="D2" s="3" t="s">
        <v>11</v>
      </c>
      <c r="E2" s="3" t="s">
        <v>12</v>
      </c>
      <c r="F2" s="4" t="s">
        <v>13</v>
      </c>
      <c r="G2" s="9" t="s">
        <v>14</v>
      </c>
      <c r="H2" s="8">
        <v>43313</v>
      </c>
      <c r="I2" s="11">
        <v>630</v>
      </c>
      <c r="J2" s="12">
        <f>I2*0.6+I2</f>
        <v>1008</v>
      </c>
      <c r="K2" s="5"/>
      <c r="L2" s="11"/>
      <c r="M2" s="11">
        <f>J2*0.1+J2</f>
        <v>1108.8</v>
      </c>
    </row>
    <row r="3" spans="2:13" x14ac:dyDescent="0.25">
      <c r="B3" s="15" t="s">
        <v>181</v>
      </c>
      <c r="C3" s="3" t="s">
        <v>15</v>
      </c>
      <c r="D3" s="3" t="s">
        <v>16</v>
      </c>
      <c r="E3" s="3" t="s">
        <v>12</v>
      </c>
      <c r="F3" s="4" t="s">
        <v>17</v>
      </c>
      <c r="G3" s="9" t="s">
        <v>14</v>
      </c>
      <c r="H3" s="8">
        <v>43313</v>
      </c>
      <c r="I3" s="11">
        <v>180</v>
      </c>
      <c r="J3" s="12">
        <f t="shared" ref="J3:J57" si="0">I3*0.6+I3</f>
        <v>288</v>
      </c>
      <c r="K3" s="5"/>
      <c r="L3" s="11"/>
      <c r="M3" s="11">
        <f t="shared" ref="M3:M57" si="1">J3*0.1+J3</f>
        <v>316.8</v>
      </c>
    </row>
    <row r="4" spans="2:13" x14ac:dyDescent="0.25">
      <c r="C4" s="3" t="s">
        <v>18</v>
      </c>
      <c r="D4" s="3" t="s">
        <v>19</v>
      </c>
      <c r="E4" s="3" t="s">
        <v>12</v>
      </c>
      <c r="F4" s="4" t="s">
        <v>20</v>
      </c>
      <c r="G4" s="9" t="s">
        <v>14</v>
      </c>
      <c r="H4" s="8">
        <v>43313</v>
      </c>
      <c r="I4" s="11">
        <v>385</v>
      </c>
      <c r="J4" s="12">
        <f t="shared" si="0"/>
        <v>616</v>
      </c>
      <c r="K4" s="5"/>
      <c r="L4" s="11"/>
      <c r="M4" s="11">
        <f t="shared" si="1"/>
        <v>677.6</v>
      </c>
    </row>
    <row r="5" spans="2:13" x14ac:dyDescent="0.25">
      <c r="C5" s="3" t="s">
        <v>21</v>
      </c>
      <c r="D5" s="3" t="s">
        <v>22</v>
      </c>
      <c r="E5" s="3" t="s">
        <v>12</v>
      </c>
      <c r="F5" s="4" t="s">
        <v>20</v>
      </c>
      <c r="G5" s="9" t="s">
        <v>14</v>
      </c>
      <c r="H5" s="8">
        <v>43313</v>
      </c>
      <c r="I5" s="11">
        <v>315</v>
      </c>
      <c r="J5" s="12">
        <f t="shared" si="0"/>
        <v>504</v>
      </c>
      <c r="K5" s="5"/>
      <c r="L5" s="11"/>
      <c r="M5" s="11">
        <f t="shared" si="1"/>
        <v>554.4</v>
      </c>
    </row>
    <row r="6" spans="2:13" x14ac:dyDescent="0.25">
      <c r="C6" s="3" t="s">
        <v>23</v>
      </c>
      <c r="D6" s="3" t="s">
        <v>24</v>
      </c>
      <c r="E6" s="3" t="s">
        <v>25</v>
      </c>
      <c r="F6" s="4" t="s">
        <v>20</v>
      </c>
      <c r="G6" s="9" t="s">
        <v>14</v>
      </c>
      <c r="H6" s="8">
        <v>43313</v>
      </c>
      <c r="I6" s="11">
        <v>1100</v>
      </c>
      <c r="J6" s="12">
        <f t="shared" si="0"/>
        <v>1760</v>
      </c>
      <c r="K6" s="5"/>
      <c r="L6" s="11"/>
      <c r="M6" s="11">
        <f t="shared" si="1"/>
        <v>1936</v>
      </c>
    </row>
    <row r="7" spans="2:13" x14ac:dyDescent="0.25">
      <c r="C7" s="3" t="s">
        <v>10</v>
      </c>
      <c r="D7" s="3" t="s">
        <v>26</v>
      </c>
      <c r="E7" s="3" t="s">
        <v>27</v>
      </c>
      <c r="F7" s="4" t="s">
        <v>28</v>
      </c>
      <c r="G7" s="9" t="s">
        <v>14</v>
      </c>
      <c r="H7" s="8">
        <v>43313</v>
      </c>
      <c r="I7" s="11">
        <v>580</v>
      </c>
      <c r="J7" s="12">
        <f t="shared" si="0"/>
        <v>928</v>
      </c>
      <c r="K7" s="5"/>
      <c r="L7" s="11"/>
      <c r="M7" s="11">
        <f t="shared" si="1"/>
        <v>1020.8</v>
      </c>
    </row>
    <row r="8" spans="2:13" x14ac:dyDescent="0.25">
      <c r="C8" s="3" t="s">
        <v>29</v>
      </c>
      <c r="D8" s="3" t="s">
        <v>30</v>
      </c>
      <c r="E8" s="3" t="s">
        <v>25</v>
      </c>
      <c r="F8" s="4" t="s">
        <v>31</v>
      </c>
      <c r="G8" s="9" t="s">
        <v>14</v>
      </c>
      <c r="H8" s="8">
        <v>43313</v>
      </c>
      <c r="I8" s="11">
        <v>860</v>
      </c>
      <c r="J8" s="12">
        <f t="shared" si="0"/>
        <v>1376</v>
      </c>
      <c r="K8" s="5"/>
      <c r="L8" s="11"/>
      <c r="M8" s="11">
        <f t="shared" si="1"/>
        <v>1513.6</v>
      </c>
    </row>
    <row r="9" spans="2:13" x14ac:dyDescent="0.25">
      <c r="C9" s="3" t="s">
        <v>32</v>
      </c>
      <c r="D9" s="3" t="s">
        <v>33</v>
      </c>
      <c r="E9" s="3" t="s">
        <v>25</v>
      </c>
      <c r="F9" s="4" t="s">
        <v>20</v>
      </c>
      <c r="G9" s="9" t="s">
        <v>14</v>
      </c>
      <c r="H9" s="8">
        <v>43313</v>
      </c>
      <c r="I9" s="11">
        <v>350</v>
      </c>
      <c r="J9" s="12">
        <f t="shared" si="0"/>
        <v>560</v>
      </c>
      <c r="K9" s="5"/>
      <c r="L9" s="11"/>
      <c r="M9" s="11">
        <f t="shared" si="1"/>
        <v>616</v>
      </c>
    </row>
    <row r="10" spans="2:13" x14ac:dyDescent="0.25">
      <c r="B10" s="15" t="s">
        <v>340</v>
      </c>
      <c r="C10" s="3" t="s">
        <v>34</v>
      </c>
      <c r="D10" s="3" t="s">
        <v>35</v>
      </c>
      <c r="E10" s="3" t="s">
        <v>25</v>
      </c>
      <c r="F10" s="4" t="s">
        <v>36</v>
      </c>
      <c r="G10" s="9" t="s">
        <v>14</v>
      </c>
      <c r="H10" s="8">
        <v>43313</v>
      </c>
      <c r="I10" s="11">
        <v>460</v>
      </c>
      <c r="J10" s="12">
        <f t="shared" si="0"/>
        <v>736</v>
      </c>
      <c r="K10" s="5"/>
      <c r="L10" s="11"/>
      <c r="M10" s="11">
        <f t="shared" si="1"/>
        <v>809.6</v>
      </c>
    </row>
    <row r="11" spans="2:13" x14ac:dyDescent="0.25">
      <c r="C11" s="3" t="s">
        <v>37</v>
      </c>
      <c r="D11" s="3" t="s">
        <v>38</v>
      </c>
      <c r="E11" s="3" t="s">
        <v>12</v>
      </c>
      <c r="F11" s="4" t="s">
        <v>20</v>
      </c>
      <c r="G11" s="9" t="s">
        <v>14</v>
      </c>
      <c r="H11" s="8">
        <v>43313</v>
      </c>
      <c r="I11" s="11">
        <v>1130</v>
      </c>
      <c r="J11" s="12">
        <f t="shared" si="0"/>
        <v>1808</v>
      </c>
      <c r="K11" s="5"/>
      <c r="L11" s="11"/>
      <c r="M11" s="11">
        <f t="shared" si="1"/>
        <v>1988.8</v>
      </c>
    </row>
    <row r="12" spans="2:13" x14ac:dyDescent="0.25">
      <c r="C12" s="3" t="s">
        <v>39</v>
      </c>
      <c r="D12" s="3" t="s">
        <v>40</v>
      </c>
      <c r="E12" s="3" t="s">
        <v>25</v>
      </c>
      <c r="F12" s="4"/>
      <c r="I12" s="11"/>
      <c r="J12" s="12">
        <f t="shared" si="0"/>
        <v>0</v>
      </c>
      <c r="K12" s="5"/>
      <c r="L12" s="11"/>
      <c r="M12" s="11">
        <f t="shared" si="1"/>
        <v>0</v>
      </c>
    </row>
    <row r="13" spans="2:13" x14ac:dyDescent="0.25">
      <c r="C13" s="3" t="s">
        <v>41</v>
      </c>
      <c r="D13" s="3" t="s">
        <v>42</v>
      </c>
      <c r="E13" s="3" t="s">
        <v>25</v>
      </c>
      <c r="F13" s="3" t="s">
        <v>20</v>
      </c>
      <c r="G13" s="9" t="s">
        <v>14</v>
      </c>
      <c r="H13" s="8">
        <v>43290</v>
      </c>
      <c r="I13" s="11">
        <v>380</v>
      </c>
      <c r="J13" s="12">
        <f t="shared" si="0"/>
        <v>608</v>
      </c>
      <c r="K13" s="5"/>
      <c r="L13" s="11"/>
      <c r="M13" s="11">
        <f t="shared" si="1"/>
        <v>668.8</v>
      </c>
    </row>
    <row r="14" spans="2:13" x14ac:dyDescent="0.25">
      <c r="C14" s="3" t="s">
        <v>43</v>
      </c>
      <c r="D14" s="3" t="s">
        <v>44</v>
      </c>
      <c r="E14" s="3" t="s">
        <v>12</v>
      </c>
      <c r="F14" s="6" t="s">
        <v>20</v>
      </c>
      <c r="G14" s="9" t="s">
        <v>14</v>
      </c>
      <c r="H14" s="8">
        <v>43290</v>
      </c>
      <c r="I14" s="11">
        <v>990</v>
      </c>
      <c r="J14" s="12">
        <f t="shared" si="0"/>
        <v>1584</v>
      </c>
      <c r="K14" s="5"/>
      <c r="L14" s="11"/>
      <c r="M14" s="11">
        <f t="shared" si="1"/>
        <v>1742.4</v>
      </c>
    </row>
    <row r="15" spans="2:13" x14ac:dyDescent="0.25">
      <c r="C15" s="3" t="s">
        <v>45</v>
      </c>
      <c r="D15" s="3" t="s">
        <v>22</v>
      </c>
      <c r="E15" s="3" t="s">
        <v>12</v>
      </c>
      <c r="F15" s="6" t="s">
        <v>20</v>
      </c>
      <c r="G15" s="9" t="s">
        <v>14</v>
      </c>
      <c r="H15" s="8">
        <v>43290</v>
      </c>
      <c r="I15" s="11">
        <v>460</v>
      </c>
      <c r="J15" s="12">
        <f t="shared" si="0"/>
        <v>736</v>
      </c>
      <c r="K15" s="5"/>
      <c r="L15" s="11"/>
      <c r="M15" s="11">
        <f t="shared" si="1"/>
        <v>809.6</v>
      </c>
    </row>
    <row r="16" spans="2:13" x14ac:dyDescent="0.25">
      <c r="B16" s="15" t="s">
        <v>342</v>
      </c>
      <c r="C16" s="3" t="s">
        <v>46</v>
      </c>
      <c r="D16" s="3" t="s">
        <v>47</v>
      </c>
      <c r="E16" s="3" t="s">
        <v>25</v>
      </c>
      <c r="F16" s="6" t="s">
        <v>48</v>
      </c>
      <c r="G16" s="9" t="s">
        <v>14</v>
      </c>
      <c r="H16" s="8">
        <v>43290</v>
      </c>
      <c r="I16" s="11">
        <v>660</v>
      </c>
      <c r="J16" s="12">
        <f t="shared" si="0"/>
        <v>1056</v>
      </c>
      <c r="K16" s="5"/>
      <c r="L16" s="11"/>
      <c r="M16" s="11">
        <f t="shared" si="1"/>
        <v>1161.5999999999999</v>
      </c>
    </row>
    <row r="17" spans="2:13" x14ac:dyDescent="0.25">
      <c r="C17" s="3" t="s">
        <v>49</v>
      </c>
      <c r="D17" s="3" t="s">
        <v>50</v>
      </c>
      <c r="E17" s="3" t="s">
        <v>25</v>
      </c>
      <c r="F17" s="6" t="s">
        <v>51</v>
      </c>
      <c r="G17" s="9" t="s">
        <v>14</v>
      </c>
      <c r="H17" s="8">
        <v>43290</v>
      </c>
      <c r="I17" s="11">
        <v>1190</v>
      </c>
      <c r="J17" s="12">
        <f t="shared" si="0"/>
        <v>1904</v>
      </c>
      <c r="K17" s="5"/>
      <c r="L17" s="11"/>
      <c r="M17" s="11">
        <f t="shared" si="1"/>
        <v>2094.4</v>
      </c>
    </row>
    <row r="18" spans="2:13" x14ac:dyDescent="0.25">
      <c r="B18" s="15" t="s">
        <v>372</v>
      </c>
      <c r="C18" s="3" t="s">
        <v>10</v>
      </c>
      <c r="D18" s="3" t="s">
        <v>11</v>
      </c>
      <c r="E18" s="3" t="s">
        <v>25</v>
      </c>
      <c r="F18" s="6" t="s">
        <v>51</v>
      </c>
      <c r="G18" s="9" t="s">
        <v>14</v>
      </c>
      <c r="H18" s="8">
        <v>43469</v>
      </c>
      <c r="I18" s="11">
        <v>515</v>
      </c>
      <c r="J18" s="12">
        <f t="shared" si="0"/>
        <v>824</v>
      </c>
      <c r="K18" s="5"/>
      <c r="L18" s="11"/>
      <c r="M18" s="11">
        <f t="shared" si="1"/>
        <v>906.4</v>
      </c>
    </row>
    <row r="19" spans="2:13" x14ac:dyDescent="0.25">
      <c r="C19" s="3" t="s">
        <v>52</v>
      </c>
      <c r="D19" s="3" t="s">
        <v>53</v>
      </c>
      <c r="E19" s="3" t="s">
        <v>12</v>
      </c>
      <c r="F19" s="6" t="s">
        <v>36</v>
      </c>
      <c r="G19" s="9" t="s">
        <v>14</v>
      </c>
      <c r="H19" s="8">
        <v>43290</v>
      </c>
      <c r="I19" s="11">
        <v>430</v>
      </c>
      <c r="J19" s="12">
        <f t="shared" si="0"/>
        <v>688</v>
      </c>
      <c r="K19" s="5"/>
      <c r="L19" s="11"/>
      <c r="M19" s="11">
        <f t="shared" si="1"/>
        <v>756.8</v>
      </c>
    </row>
    <row r="20" spans="2:13" x14ac:dyDescent="0.25">
      <c r="C20" s="3" t="s">
        <v>54</v>
      </c>
      <c r="D20" s="3" t="s">
        <v>55</v>
      </c>
      <c r="E20" s="3" t="s">
        <v>12</v>
      </c>
      <c r="F20" s="6" t="s">
        <v>20</v>
      </c>
      <c r="G20" s="9" t="s">
        <v>14</v>
      </c>
      <c r="H20" s="8">
        <v>43290</v>
      </c>
      <c r="I20" s="11">
        <v>450</v>
      </c>
      <c r="J20" s="12">
        <f t="shared" si="0"/>
        <v>720</v>
      </c>
      <c r="K20" s="5"/>
      <c r="L20" s="11"/>
      <c r="M20" s="11">
        <f t="shared" si="1"/>
        <v>792</v>
      </c>
    </row>
    <row r="21" spans="2:13" x14ac:dyDescent="0.25">
      <c r="C21" s="3" t="s">
        <v>56</v>
      </c>
      <c r="D21" s="3" t="s">
        <v>57</v>
      </c>
      <c r="E21" s="3" t="s">
        <v>12</v>
      </c>
      <c r="F21" s="6" t="s">
        <v>20</v>
      </c>
      <c r="G21" s="9" t="s">
        <v>14</v>
      </c>
      <c r="H21" s="8">
        <v>43290</v>
      </c>
      <c r="I21" s="11">
        <v>310</v>
      </c>
      <c r="J21" s="12">
        <f t="shared" si="0"/>
        <v>496</v>
      </c>
      <c r="K21" s="5"/>
      <c r="L21" s="11"/>
      <c r="M21" s="11">
        <f t="shared" si="1"/>
        <v>545.6</v>
      </c>
    </row>
    <row r="22" spans="2:13" x14ac:dyDescent="0.25">
      <c r="C22" s="3" t="s">
        <v>56</v>
      </c>
      <c r="D22" s="3" t="s">
        <v>58</v>
      </c>
      <c r="E22" s="3" t="s">
        <v>12</v>
      </c>
      <c r="F22" s="6" t="s">
        <v>20</v>
      </c>
      <c r="G22" s="9" t="s">
        <v>14</v>
      </c>
      <c r="H22" s="8">
        <v>43290</v>
      </c>
      <c r="I22" s="11">
        <v>310</v>
      </c>
      <c r="J22" s="12">
        <f t="shared" si="0"/>
        <v>496</v>
      </c>
      <c r="K22" s="5"/>
      <c r="L22" s="11"/>
      <c r="M22" s="11">
        <f t="shared" si="1"/>
        <v>545.6</v>
      </c>
    </row>
    <row r="23" spans="2:13" x14ac:dyDescent="0.25">
      <c r="C23" s="3" t="s">
        <v>56</v>
      </c>
      <c r="D23" s="3" t="s">
        <v>59</v>
      </c>
      <c r="E23" s="3" t="s">
        <v>12</v>
      </c>
      <c r="F23" s="6" t="s">
        <v>60</v>
      </c>
      <c r="G23" s="9" t="s">
        <v>14</v>
      </c>
      <c r="H23" s="8">
        <v>43290</v>
      </c>
      <c r="I23" s="11">
        <v>450</v>
      </c>
      <c r="J23" s="12">
        <f t="shared" si="0"/>
        <v>720</v>
      </c>
      <c r="K23" s="5"/>
      <c r="L23" s="11"/>
      <c r="M23" s="11">
        <f t="shared" si="1"/>
        <v>792</v>
      </c>
    </row>
    <row r="24" spans="2:13" x14ac:dyDescent="0.25">
      <c r="C24" s="3" t="s">
        <v>49</v>
      </c>
      <c r="D24" s="3" t="s">
        <v>61</v>
      </c>
      <c r="E24" s="3" t="s">
        <v>12</v>
      </c>
      <c r="F24" s="6" t="s">
        <v>36</v>
      </c>
      <c r="G24" s="9" t="s">
        <v>14</v>
      </c>
      <c r="H24" s="8">
        <v>43290</v>
      </c>
      <c r="I24" s="11">
        <v>980</v>
      </c>
      <c r="J24" s="12">
        <f t="shared" si="0"/>
        <v>1568</v>
      </c>
      <c r="K24" s="5"/>
      <c r="L24" s="11"/>
      <c r="M24" s="11">
        <f t="shared" si="1"/>
        <v>1724.8</v>
      </c>
    </row>
    <row r="25" spans="2:13" x14ac:dyDescent="0.25">
      <c r="C25" s="3" t="s">
        <v>62</v>
      </c>
      <c r="D25" s="3" t="s">
        <v>63</v>
      </c>
      <c r="E25" s="3" t="s">
        <v>25</v>
      </c>
      <c r="F25" s="6" t="s">
        <v>36</v>
      </c>
      <c r="G25" s="9" t="s">
        <v>14</v>
      </c>
      <c r="H25" s="8">
        <v>43290</v>
      </c>
      <c r="I25" s="11">
        <v>465</v>
      </c>
      <c r="J25" s="12">
        <f t="shared" si="0"/>
        <v>744</v>
      </c>
      <c r="K25" s="5"/>
      <c r="L25" s="11"/>
      <c r="M25" s="11">
        <f t="shared" si="1"/>
        <v>818.4</v>
      </c>
    </row>
    <row r="26" spans="2:13" x14ac:dyDescent="0.25">
      <c r="C26" s="3" t="s">
        <v>10</v>
      </c>
      <c r="D26" s="3" t="s">
        <v>64</v>
      </c>
      <c r="E26" s="3" t="s">
        <v>12</v>
      </c>
      <c r="F26" s="6" t="s">
        <v>20</v>
      </c>
      <c r="G26" s="9" t="s">
        <v>14</v>
      </c>
      <c r="H26" s="8">
        <v>43290</v>
      </c>
      <c r="I26" s="11">
        <v>610</v>
      </c>
      <c r="J26" s="12">
        <f t="shared" si="0"/>
        <v>976</v>
      </c>
      <c r="K26" s="5"/>
      <c r="L26" s="11"/>
      <c r="M26" s="11">
        <f t="shared" si="1"/>
        <v>1073.5999999999999</v>
      </c>
    </row>
    <row r="27" spans="2:13" x14ac:dyDescent="0.25">
      <c r="C27" s="3" t="s">
        <v>65</v>
      </c>
      <c r="D27" s="3" t="s">
        <v>66</v>
      </c>
      <c r="E27" s="3" t="s">
        <v>12</v>
      </c>
      <c r="F27" s="6" t="s">
        <v>36</v>
      </c>
      <c r="G27" s="9" t="s">
        <v>14</v>
      </c>
      <c r="H27" s="8">
        <v>43290</v>
      </c>
      <c r="I27" s="11">
        <v>610</v>
      </c>
      <c r="J27" s="12">
        <f t="shared" si="0"/>
        <v>976</v>
      </c>
      <c r="K27" s="5"/>
      <c r="L27" s="11"/>
      <c r="M27" s="11">
        <f t="shared" si="1"/>
        <v>1073.5999999999999</v>
      </c>
    </row>
    <row r="28" spans="2:13" x14ac:dyDescent="0.25">
      <c r="C28" s="3" t="s">
        <v>67</v>
      </c>
      <c r="D28" s="3" t="s">
        <v>68</v>
      </c>
      <c r="E28" s="3" t="s">
        <v>12</v>
      </c>
      <c r="F28" s="6" t="s">
        <v>20</v>
      </c>
      <c r="G28" s="9" t="s">
        <v>14</v>
      </c>
      <c r="H28" s="8">
        <v>43290</v>
      </c>
      <c r="I28" s="11">
        <v>990</v>
      </c>
      <c r="J28" s="12">
        <f t="shared" si="0"/>
        <v>1584</v>
      </c>
      <c r="K28" s="5"/>
      <c r="L28" s="11"/>
      <c r="M28" s="11">
        <f t="shared" si="1"/>
        <v>1742.4</v>
      </c>
    </row>
    <row r="29" spans="2:13" x14ac:dyDescent="0.25">
      <c r="C29" s="3" t="s">
        <v>69</v>
      </c>
      <c r="D29" s="3" t="s">
        <v>70</v>
      </c>
      <c r="E29" s="3" t="s">
        <v>12</v>
      </c>
      <c r="F29" s="6" t="s">
        <v>20</v>
      </c>
      <c r="G29" s="9" t="s">
        <v>14</v>
      </c>
      <c r="H29" s="8">
        <v>43290</v>
      </c>
      <c r="I29" s="11">
        <v>870</v>
      </c>
      <c r="J29" s="12">
        <f t="shared" si="0"/>
        <v>1392</v>
      </c>
      <c r="K29" s="5"/>
      <c r="L29" s="11"/>
      <c r="M29" s="11">
        <f t="shared" si="1"/>
        <v>1531.2</v>
      </c>
    </row>
    <row r="30" spans="2:13" x14ac:dyDescent="0.25">
      <c r="C30" s="3" t="s">
        <v>71</v>
      </c>
      <c r="D30" s="3" t="s">
        <v>72</v>
      </c>
      <c r="E30" s="3" t="s">
        <v>12</v>
      </c>
      <c r="F30" s="6" t="s">
        <v>20</v>
      </c>
      <c r="G30" s="9" t="s">
        <v>14</v>
      </c>
      <c r="H30" s="8">
        <v>43290</v>
      </c>
      <c r="I30" s="11">
        <v>1050</v>
      </c>
      <c r="J30" s="12">
        <f t="shared" si="0"/>
        <v>1680</v>
      </c>
      <c r="K30" s="5"/>
      <c r="L30" s="11"/>
      <c r="M30" s="11">
        <f t="shared" si="1"/>
        <v>1848</v>
      </c>
    </row>
    <row r="31" spans="2:13" x14ac:dyDescent="0.25">
      <c r="C31" s="3" t="s">
        <v>73</v>
      </c>
      <c r="D31" s="3" t="s">
        <v>74</v>
      </c>
      <c r="E31" s="3" t="s">
        <v>12</v>
      </c>
      <c r="F31" s="6" t="s">
        <v>20</v>
      </c>
      <c r="G31" s="9" t="s">
        <v>14</v>
      </c>
      <c r="H31" s="8">
        <v>43290</v>
      </c>
      <c r="I31" s="11">
        <v>480</v>
      </c>
      <c r="J31" s="12">
        <f t="shared" si="0"/>
        <v>768</v>
      </c>
      <c r="K31" s="5"/>
      <c r="L31" s="11"/>
      <c r="M31" s="11">
        <f t="shared" si="1"/>
        <v>844.8</v>
      </c>
    </row>
    <row r="32" spans="2:13" x14ac:dyDescent="0.25">
      <c r="B32" s="15" t="s">
        <v>182</v>
      </c>
      <c r="C32" s="3" t="s">
        <v>75</v>
      </c>
      <c r="D32" s="3" t="s">
        <v>76</v>
      </c>
      <c r="E32" s="3" t="s">
        <v>25</v>
      </c>
      <c r="F32" s="6" t="s">
        <v>36</v>
      </c>
      <c r="I32" s="11"/>
      <c r="J32" s="12">
        <f t="shared" si="0"/>
        <v>0</v>
      </c>
      <c r="K32" s="5"/>
      <c r="L32" s="11"/>
      <c r="M32" s="11">
        <f t="shared" si="1"/>
        <v>0</v>
      </c>
    </row>
    <row r="33" spans="2:13" x14ac:dyDescent="0.25">
      <c r="C33" s="3" t="s">
        <v>77</v>
      </c>
      <c r="D33" s="3" t="s">
        <v>78</v>
      </c>
      <c r="E33" s="3" t="s">
        <v>12</v>
      </c>
      <c r="F33" s="3" t="s">
        <v>20</v>
      </c>
      <c r="G33" s="9" t="s">
        <v>14</v>
      </c>
      <c r="I33" s="11">
        <v>1060</v>
      </c>
      <c r="J33" s="12">
        <f t="shared" si="0"/>
        <v>1696</v>
      </c>
      <c r="K33" s="5"/>
      <c r="L33" s="11"/>
      <c r="M33" s="11">
        <f t="shared" si="1"/>
        <v>1865.6</v>
      </c>
    </row>
    <row r="34" spans="2:13" x14ac:dyDescent="0.25">
      <c r="B34" s="15" t="s">
        <v>357</v>
      </c>
      <c r="C34" s="3" t="s">
        <v>79</v>
      </c>
      <c r="D34" s="3" t="s">
        <v>80</v>
      </c>
      <c r="E34" s="3" t="s">
        <v>25</v>
      </c>
      <c r="F34" s="3" t="s">
        <v>36</v>
      </c>
      <c r="G34" s="9" t="s">
        <v>110</v>
      </c>
      <c r="H34" s="8">
        <v>43469</v>
      </c>
      <c r="I34" s="11">
        <v>715</v>
      </c>
      <c r="J34" s="12">
        <f t="shared" si="0"/>
        <v>1144</v>
      </c>
      <c r="K34" s="5"/>
      <c r="L34" s="11"/>
      <c r="M34" s="11">
        <f t="shared" si="1"/>
        <v>1258.4000000000001</v>
      </c>
    </row>
    <row r="35" spans="2:13" x14ac:dyDescent="0.25">
      <c r="C35" s="3" t="s">
        <v>34</v>
      </c>
      <c r="D35" s="3" t="s">
        <v>81</v>
      </c>
      <c r="E35" s="3" t="s">
        <v>25</v>
      </c>
      <c r="F35" s="3" t="s">
        <v>20</v>
      </c>
      <c r="G35" s="9" t="s">
        <v>14</v>
      </c>
      <c r="I35" s="11">
        <v>480</v>
      </c>
      <c r="J35" s="12">
        <f t="shared" si="0"/>
        <v>768</v>
      </c>
      <c r="K35" s="5"/>
      <c r="L35" s="11"/>
      <c r="M35" s="11">
        <f t="shared" si="1"/>
        <v>844.8</v>
      </c>
    </row>
    <row r="36" spans="2:13" x14ac:dyDescent="0.25">
      <c r="C36" s="3" t="s">
        <v>43</v>
      </c>
      <c r="D36" s="3" t="s">
        <v>82</v>
      </c>
      <c r="E36" s="3" t="s">
        <v>12</v>
      </c>
      <c r="F36" s="3" t="s">
        <v>20</v>
      </c>
      <c r="G36" s="9" t="s">
        <v>14</v>
      </c>
      <c r="I36" s="11">
        <v>695</v>
      </c>
      <c r="J36" s="12">
        <f t="shared" si="0"/>
        <v>1112</v>
      </c>
      <c r="K36" s="5"/>
      <c r="L36" s="11"/>
      <c r="M36" s="11">
        <f t="shared" si="1"/>
        <v>1223.2</v>
      </c>
    </row>
    <row r="37" spans="2:13" x14ac:dyDescent="0.25">
      <c r="C37" s="3" t="s">
        <v>43</v>
      </c>
      <c r="D37" s="3" t="s">
        <v>82</v>
      </c>
      <c r="E37" s="3" t="s">
        <v>12</v>
      </c>
      <c r="F37" s="3" t="s">
        <v>83</v>
      </c>
      <c r="G37" s="9" t="s">
        <v>14</v>
      </c>
      <c r="I37" s="11">
        <v>980</v>
      </c>
      <c r="J37" s="12">
        <f t="shared" si="0"/>
        <v>1568</v>
      </c>
      <c r="K37" s="5"/>
      <c r="L37" s="11"/>
      <c r="M37" s="11">
        <f t="shared" si="1"/>
        <v>1724.8</v>
      </c>
    </row>
    <row r="38" spans="2:13" x14ac:dyDescent="0.25">
      <c r="C38" s="3" t="s">
        <v>54</v>
      </c>
      <c r="D38" s="3" t="s">
        <v>84</v>
      </c>
      <c r="E38" s="3" t="s">
        <v>12</v>
      </c>
      <c r="F38" s="3" t="s">
        <v>20</v>
      </c>
      <c r="G38" s="9" t="s">
        <v>14</v>
      </c>
      <c r="I38" s="11">
        <v>430</v>
      </c>
      <c r="J38" s="12">
        <f t="shared" si="0"/>
        <v>688</v>
      </c>
      <c r="K38" s="5"/>
      <c r="L38" s="11"/>
      <c r="M38" s="11">
        <f t="shared" si="1"/>
        <v>756.8</v>
      </c>
    </row>
    <row r="39" spans="2:13" x14ac:dyDescent="0.25">
      <c r="C39" s="3" t="s">
        <v>10</v>
      </c>
      <c r="D39" s="3" t="s">
        <v>85</v>
      </c>
      <c r="E39" s="3" t="s">
        <v>25</v>
      </c>
      <c r="F39" s="3" t="s">
        <v>20</v>
      </c>
      <c r="G39" s="9" t="s">
        <v>14</v>
      </c>
      <c r="I39" s="11">
        <v>780</v>
      </c>
      <c r="J39" s="12">
        <f t="shared" si="0"/>
        <v>1248</v>
      </c>
      <c r="K39" s="5"/>
      <c r="L39" s="11"/>
      <c r="M39" s="11">
        <f t="shared" si="1"/>
        <v>1372.8</v>
      </c>
    </row>
    <row r="40" spans="2:13" x14ac:dyDescent="0.25">
      <c r="C40" s="3" t="s">
        <v>46</v>
      </c>
      <c r="D40" s="3" t="s">
        <v>86</v>
      </c>
      <c r="E40" s="3" t="s">
        <v>12</v>
      </c>
      <c r="F40" s="3" t="s">
        <v>20</v>
      </c>
      <c r="G40" s="9" t="s">
        <v>14</v>
      </c>
      <c r="I40" s="11">
        <v>660</v>
      </c>
      <c r="J40" s="12">
        <f t="shared" si="0"/>
        <v>1056</v>
      </c>
      <c r="K40" s="5"/>
      <c r="L40" s="11"/>
      <c r="M40" s="11">
        <f t="shared" si="1"/>
        <v>1161.5999999999999</v>
      </c>
    </row>
    <row r="41" spans="2:13" x14ac:dyDescent="0.25">
      <c r="C41" s="3" t="s">
        <v>69</v>
      </c>
      <c r="D41" s="3" t="s">
        <v>87</v>
      </c>
      <c r="E41" s="3" t="s">
        <v>88</v>
      </c>
      <c r="F41" s="3" t="s">
        <v>89</v>
      </c>
      <c r="G41" s="9" t="s">
        <v>14</v>
      </c>
      <c r="I41" s="11">
        <v>410</v>
      </c>
      <c r="J41" s="12">
        <f t="shared" si="0"/>
        <v>656</v>
      </c>
      <c r="K41" s="5"/>
      <c r="L41" s="11"/>
      <c r="M41" s="11">
        <f t="shared" si="1"/>
        <v>721.6</v>
      </c>
    </row>
    <row r="42" spans="2:13" x14ac:dyDescent="0.25">
      <c r="C42" s="3" t="s">
        <v>49</v>
      </c>
      <c r="D42" s="3" t="s">
        <v>90</v>
      </c>
      <c r="E42" s="3" t="s">
        <v>25</v>
      </c>
      <c r="F42" s="3" t="s">
        <v>91</v>
      </c>
      <c r="G42" s="9" t="s">
        <v>14</v>
      </c>
      <c r="I42" s="11">
        <v>1450</v>
      </c>
      <c r="J42" s="12">
        <f t="shared" si="0"/>
        <v>2320</v>
      </c>
      <c r="K42" s="5"/>
      <c r="L42" s="11"/>
      <c r="M42" s="11">
        <f t="shared" si="1"/>
        <v>2552</v>
      </c>
    </row>
    <row r="43" spans="2:13" x14ac:dyDescent="0.25">
      <c r="C43" s="3" t="s">
        <v>49</v>
      </c>
      <c r="D43" s="3" t="s">
        <v>90</v>
      </c>
      <c r="E43" s="3" t="s">
        <v>25</v>
      </c>
      <c r="F43" s="3" t="s">
        <v>20</v>
      </c>
      <c r="G43" s="9" t="s">
        <v>92</v>
      </c>
      <c r="I43" s="11">
        <v>1125</v>
      </c>
      <c r="J43" s="12">
        <f t="shared" si="0"/>
        <v>1800</v>
      </c>
      <c r="K43" s="5"/>
      <c r="L43" s="11"/>
      <c r="M43" s="11">
        <f t="shared" si="1"/>
        <v>1980</v>
      </c>
    </row>
    <row r="44" spans="2:13" x14ac:dyDescent="0.25">
      <c r="B44" s="15" t="s">
        <v>339</v>
      </c>
      <c r="C44" s="3" t="s">
        <v>93</v>
      </c>
      <c r="D44" s="3" t="s">
        <v>94</v>
      </c>
      <c r="E44" s="3" t="s">
        <v>25</v>
      </c>
      <c r="F44" s="3" t="s">
        <v>20</v>
      </c>
      <c r="G44" s="9" t="s">
        <v>14</v>
      </c>
      <c r="H44" s="8">
        <v>43474</v>
      </c>
      <c r="I44" s="11">
        <v>440</v>
      </c>
      <c r="J44" s="12">
        <f t="shared" si="0"/>
        <v>704</v>
      </c>
      <c r="K44" s="5"/>
      <c r="L44" s="11"/>
      <c r="M44" s="11">
        <f t="shared" si="1"/>
        <v>774.4</v>
      </c>
    </row>
    <row r="45" spans="2:13" x14ac:dyDescent="0.25">
      <c r="B45" s="30" t="s">
        <v>344</v>
      </c>
      <c r="C45" s="3" t="s">
        <v>93</v>
      </c>
      <c r="D45" s="3" t="s">
        <v>95</v>
      </c>
      <c r="E45" s="3" t="s">
        <v>25</v>
      </c>
      <c r="F45" s="3" t="s">
        <v>20</v>
      </c>
      <c r="G45" s="9" t="s">
        <v>14</v>
      </c>
      <c r="H45" s="8">
        <v>43474</v>
      </c>
      <c r="I45" s="11">
        <v>440</v>
      </c>
      <c r="J45" s="12">
        <f t="shared" si="0"/>
        <v>704</v>
      </c>
      <c r="K45" s="5"/>
      <c r="L45" s="11"/>
      <c r="M45" s="11">
        <f t="shared" si="1"/>
        <v>774.4</v>
      </c>
    </row>
    <row r="46" spans="2:13" x14ac:dyDescent="0.25">
      <c r="C46" s="3" t="s">
        <v>96</v>
      </c>
      <c r="D46" s="3" t="s">
        <v>97</v>
      </c>
      <c r="E46" s="3" t="s">
        <v>12</v>
      </c>
      <c r="F46" s="3" t="s">
        <v>20</v>
      </c>
      <c r="G46" s="9" t="s">
        <v>14</v>
      </c>
      <c r="I46" s="11">
        <v>620</v>
      </c>
      <c r="J46" s="12">
        <f t="shared" si="0"/>
        <v>992</v>
      </c>
      <c r="K46" s="5"/>
      <c r="L46" s="11"/>
      <c r="M46" s="11">
        <f t="shared" si="1"/>
        <v>1091.2</v>
      </c>
    </row>
    <row r="47" spans="2:13" x14ac:dyDescent="0.25">
      <c r="C47" s="3" t="s">
        <v>49</v>
      </c>
      <c r="D47" s="3" t="s">
        <v>98</v>
      </c>
      <c r="E47" s="3" t="s">
        <v>12</v>
      </c>
      <c r="F47" s="3" t="s">
        <v>20</v>
      </c>
      <c r="G47" s="9" t="s">
        <v>14</v>
      </c>
      <c r="I47" s="11">
        <v>1120</v>
      </c>
      <c r="J47" s="12">
        <f t="shared" si="0"/>
        <v>1792</v>
      </c>
      <c r="K47" s="5"/>
      <c r="L47" s="11"/>
      <c r="M47" s="11">
        <f t="shared" si="1"/>
        <v>1971.2</v>
      </c>
    </row>
    <row r="48" spans="2:13" x14ac:dyDescent="0.25">
      <c r="C48" s="3" t="s">
        <v>99</v>
      </c>
      <c r="D48" s="3" t="s">
        <v>100</v>
      </c>
      <c r="E48" s="3" t="s">
        <v>12</v>
      </c>
      <c r="I48" s="11"/>
      <c r="J48" s="12">
        <f t="shared" si="0"/>
        <v>0</v>
      </c>
      <c r="K48" s="5"/>
      <c r="L48" s="11"/>
      <c r="M48" s="11">
        <f t="shared" si="1"/>
        <v>0</v>
      </c>
    </row>
    <row r="49" spans="2:13" x14ac:dyDescent="0.25">
      <c r="C49" s="3" t="s">
        <v>93</v>
      </c>
      <c r="D49" s="3" t="s">
        <v>101</v>
      </c>
      <c r="E49" s="3" t="s">
        <v>12</v>
      </c>
      <c r="F49" s="3" t="s">
        <v>20</v>
      </c>
      <c r="G49" s="9" t="s">
        <v>14</v>
      </c>
      <c r="I49" s="11">
        <v>380</v>
      </c>
      <c r="J49" s="12">
        <f t="shared" si="0"/>
        <v>608</v>
      </c>
      <c r="K49" s="5"/>
      <c r="L49" s="11"/>
      <c r="M49" s="11">
        <f t="shared" si="1"/>
        <v>668.8</v>
      </c>
    </row>
    <row r="50" spans="2:13" x14ac:dyDescent="0.25">
      <c r="C50" s="3" t="s">
        <v>37</v>
      </c>
      <c r="D50" s="3" t="s">
        <v>102</v>
      </c>
      <c r="E50" s="3" t="s">
        <v>12</v>
      </c>
      <c r="F50" s="3" t="s">
        <v>103</v>
      </c>
      <c r="G50" s="9" t="s">
        <v>14</v>
      </c>
      <c r="I50" s="11">
        <v>1340</v>
      </c>
      <c r="J50" s="12">
        <f t="shared" si="0"/>
        <v>2144</v>
      </c>
      <c r="K50" s="5"/>
      <c r="L50" s="11"/>
      <c r="M50" s="11">
        <f t="shared" si="1"/>
        <v>2358.4</v>
      </c>
    </row>
    <row r="51" spans="2:13" x14ac:dyDescent="0.25">
      <c r="C51" s="3" t="s">
        <v>71</v>
      </c>
      <c r="D51" s="3" t="s">
        <v>104</v>
      </c>
      <c r="E51" s="3" t="s">
        <v>12</v>
      </c>
      <c r="F51" s="3" t="s">
        <v>20</v>
      </c>
      <c r="G51" s="9" t="s">
        <v>14</v>
      </c>
      <c r="I51" s="11">
        <v>725</v>
      </c>
      <c r="J51" s="12">
        <f t="shared" si="0"/>
        <v>1160</v>
      </c>
      <c r="K51" s="5"/>
      <c r="L51" s="11"/>
      <c r="M51" s="11">
        <f t="shared" si="1"/>
        <v>1276</v>
      </c>
    </row>
    <row r="52" spans="2:13" x14ac:dyDescent="0.25">
      <c r="C52" s="3" t="s">
        <v>71</v>
      </c>
      <c r="D52" s="3" t="s">
        <v>105</v>
      </c>
      <c r="E52" s="3" t="s">
        <v>12</v>
      </c>
      <c r="F52" s="3" t="s">
        <v>20</v>
      </c>
      <c r="G52" s="9" t="s">
        <v>14</v>
      </c>
      <c r="I52" s="11">
        <v>910</v>
      </c>
      <c r="J52" s="12">
        <f t="shared" si="0"/>
        <v>1456</v>
      </c>
      <c r="K52" s="5"/>
      <c r="L52" s="11"/>
      <c r="M52" s="11">
        <f t="shared" si="1"/>
        <v>1601.6</v>
      </c>
    </row>
    <row r="53" spans="2:13" x14ac:dyDescent="0.25">
      <c r="C53" s="3" t="s">
        <v>71</v>
      </c>
      <c r="D53" s="3" t="s">
        <v>106</v>
      </c>
      <c r="E53" s="3" t="s">
        <v>12</v>
      </c>
      <c r="F53" s="3" t="s">
        <v>20</v>
      </c>
      <c r="G53" s="9" t="s">
        <v>14</v>
      </c>
      <c r="I53" s="11">
        <v>910</v>
      </c>
      <c r="J53" s="12">
        <f t="shared" si="0"/>
        <v>1456</v>
      </c>
      <c r="K53" s="5"/>
      <c r="L53" s="11"/>
      <c r="M53" s="11">
        <f t="shared" si="1"/>
        <v>1601.6</v>
      </c>
    </row>
    <row r="54" spans="2:13" x14ac:dyDescent="0.25">
      <c r="C54" s="3" t="s">
        <v>71</v>
      </c>
      <c r="D54" s="3" t="s">
        <v>107</v>
      </c>
      <c r="E54" s="3" t="s">
        <v>12</v>
      </c>
      <c r="F54" s="3" t="s">
        <v>20</v>
      </c>
      <c r="G54" s="9" t="s">
        <v>14</v>
      </c>
      <c r="I54" s="11">
        <v>1280</v>
      </c>
      <c r="J54" s="12">
        <f t="shared" si="0"/>
        <v>2048</v>
      </c>
      <c r="K54" s="5"/>
      <c r="L54" s="11"/>
      <c r="M54" s="11">
        <f t="shared" si="1"/>
        <v>2252.8000000000002</v>
      </c>
    </row>
    <row r="55" spans="2:13" x14ac:dyDescent="0.25">
      <c r="C55" s="3" t="s">
        <v>108</v>
      </c>
      <c r="D55" s="3" t="s">
        <v>109</v>
      </c>
      <c r="E55" s="3" t="s">
        <v>25</v>
      </c>
      <c r="G55" s="9" t="s">
        <v>110</v>
      </c>
      <c r="I55" s="11">
        <v>170</v>
      </c>
      <c r="J55" s="12">
        <f t="shared" si="0"/>
        <v>272</v>
      </c>
      <c r="K55" s="5"/>
      <c r="L55" s="11"/>
      <c r="M55" s="11">
        <f t="shared" si="1"/>
        <v>299.2</v>
      </c>
    </row>
    <row r="56" spans="2:13" x14ac:dyDescent="0.25">
      <c r="C56" s="3" t="s">
        <v>108</v>
      </c>
      <c r="D56" s="3" t="s">
        <v>111</v>
      </c>
      <c r="E56" s="3" t="s">
        <v>25</v>
      </c>
      <c r="G56" s="9" t="s">
        <v>110</v>
      </c>
      <c r="I56" s="11">
        <v>170</v>
      </c>
      <c r="J56" s="12">
        <f t="shared" si="0"/>
        <v>272</v>
      </c>
      <c r="K56" s="5"/>
      <c r="L56" s="11"/>
      <c r="M56" s="11">
        <f t="shared" si="1"/>
        <v>299.2</v>
      </c>
    </row>
    <row r="57" spans="2:13" x14ac:dyDescent="0.25">
      <c r="C57" s="3" t="s">
        <v>112</v>
      </c>
      <c r="D57" s="3" t="s">
        <v>113</v>
      </c>
      <c r="E57" s="3" t="s">
        <v>12</v>
      </c>
      <c r="F57" s="3" t="s">
        <v>20</v>
      </c>
      <c r="G57" s="9" t="s">
        <v>14</v>
      </c>
      <c r="I57" s="11">
        <v>722</v>
      </c>
      <c r="J57" s="12">
        <f t="shared" si="0"/>
        <v>1155.2</v>
      </c>
      <c r="K57" s="5"/>
      <c r="L57" s="11"/>
      <c r="M57" s="11">
        <f t="shared" si="1"/>
        <v>1270.72</v>
      </c>
    </row>
    <row r="58" spans="2:13" x14ac:dyDescent="0.25">
      <c r="B58" s="15" t="s">
        <v>353</v>
      </c>
      <c r="C58" s="3" t="s">
        <v>77</v>
      </c>
      <c r="D58" s="3" t="s">
        <v>382</v>
      </c>
      <c r="E58" s="3" t="s">
        <v>25</v>
      </c>
      <c r="F58" s="3" t="s">
        <v>355</v>
      </c>
      <c r="G58" s="9" t="s">
        <v>14</v>
      </c>
      <c r="H58" s="8">
        <v>43469</v>
      </c>
      <c r="I58" s="11">
        <v>1170</v>
      </c>
      <c r="J58" s="12">
        <v>0</v>
      </c>
      <c r="K58" s="5"/>
      <c r="L58" s="11"/>
      <c r="M58" s="11">
        <v>0</v>
      </c>
    </row>
    <row r="59" spans="2:13" x14ac:dyDescent="0.25">
      <c r="B59" s="15" t="s">
        <v>362</v>
      </c>
      <c r="C59" s="3" t="s">
        <v>359</v>
      </c>
      <c r="D59" s="3" t="s">
        <v>363</v>
      </c>
      <c r="E59" s="3" t="s">
        <v>25</v>
      </c>
      <c r="F59" s="3" t="s">
        <v>51</v>
      </c>
      <c r="G59" s="9" t="s">
        <v>110</v>
      </c>
      <c r="H59" s="8">
        <v>43469</v>
      </c>
      <c r="I59" s="11">
        <v>940</v>
      </c>
      <c r="J59" s="12">
        <v>0</v>
      </c>
      <c r="K59" s="5"/>
      <c r="L59" s="11"/>
      <c r="M59" s="11">
        <v>0</v>
      </c>
    </row>
    <row r="60" spans="2:13" x14ac:dyDescent="0.25">
      <c r="B60" s="15" t="s">
        <v>368</v>
      </c>
      <c r="C60" s="3" t="s">
        <v>365</v>
      </c>
      <c r="D60" s="3" t="s">
        <v>369</v>
      </c>
      <c r="E60" s="3" t="s">
        <v>25</v>
      </c>
      <c r="F60" s="3" t="s">
        <v>51</v>
      </c>
      <c r="G60" s="9" t="s">
        <v>110</v>
      </c>
      <c r="H60" s="8">
        <v>43469</v>
      </c>
      <c r="I60" s="11">
        <v>1300</v>
      </c>
      <c r="J60" s="12">
        <v>0</v>
      </c>
      <c r="K60" s="5"/>
      <c r="L60" s="11"/>
      <c r="M60" s="11">
        <v>0</v>
      </c>
    </row>
    <row r="61" spans="2:13" x14ac:dyDescent="0.25">
      <c r="B61" s="15" t="s">
        <v>376</v>
      </c>
      <c r="C61" s="3" t="s">
        <v>71</v>
      </c>
      <c r="D61" s="3" t="s">
        <v>377</v>
      </c>
      <c r="E61" s="3" t="s">
        <v>25</v>
      </c>
      <c r="F61" s="3" t="s">
        <v>378</v>
      </c>
      <c r="G61" s="9" t="s">
        <v>14</v>
      </c>
      <c r="H61" s="8">
        <v>43469</v>
      </c>
      <c r="I61" s="11">
        <v>1200</v>
      </c>
      <c r="J61" s="12">
        <v>0</v>
      </c>
      <c r="K61" s="5"/>
      <c r="L61" s="11"/>
      <c r="M61" s="11">
        <v>0</v>
      </c>
    </row>
    <row r="62" spans="2:13" x14ac:dyDescent="0.25">
      <c r="B62" s="30" t="s">
        <v>381</v>
      </c>
      <c r="C62" s="3" t="s">
        <v>383</v>
      </c>
      <c r="D62" s="3" t="s">
        <v>384</v>
      </c>
      <c r="E62" s="3" t="s">
        <v>25</v>
      </c>
      <c r="F62" s="3" t="s">
        <v>385</v>
      </c>
      <c r="G62" s="9" t="s">
        <v>110</v>
      </c>
      <c r="H62" s="8">
        <v>43469</v>
      </c>
      <c r="I62" s="11">
        <v>1280</v>
      </c>
      <c r="J62" s="12">
        <v>0</v>
      </c>
      <c r="K62" s="5"/>
      <c r="L62" s="11"/>
      <c r="M62" s="11">
        <v>0</v>
      </c>
    </row>
    <row r="63" spans="2:13" x14ac:dyDescent="0.25">
      <c r="I63" s="11"/>
      <c r="J63" s="12">
        <v>0</v>
      </c>
      <c r="K63" s="5"/>
      <c r="L63" s="11"/>
      <c r="M63" s="11">
        <v>0</v>
      </c>
    </row>
    <row r="64" spans="2:13" x14ac:dyDescent="0.25">
      <c r="I64" s="11"/>
      <c r="J64" s="12">
        <v>0</v>
      </c>
      <c r="K64" s="5"/>
      <c r="L64" s="11"/>
      <c r="M64" s="11">
        <v>0</v>
      </c>
    </row>
    <row r="65" spans="9:13" x14ac:dyDescent="0.25">
      <c r="I65" s="11"/>
      <c r="J65" s="12">
        <v>0</v>
      </c>
      <c r="K65" s="5"/>
      <c r="L65" s="11"/>
      <c r="M65" s="11">
        <v>0</v>
      </c>
    </row>
    <row r="66" spans="9:13" x14ac:dyDescent="0.25">
      <c r="I66" s="11"/>
      <c r="J66" s="12">
        <v>0</v>
      </c>
      <c r="K66" s="5"/>
      <c r="L66" s="11"/>
      <c r="M66" s="11">
        <v>0</v>
      </c>
    </row>
    <row r="67" spans="9:13" x14ac:dyDescent="0.25">
      <c r="I67" s="11"/>
      <c r="J67" s="12">
        <v>0</v>
      </c>
      <c r="K67" s="5"/>
      <c r="L67" s="11"/>
      <c r="M67" s="11">
        <v>0</v>
      </c>
    </row>
    <row r="68" spans="9:13" x14ac:dyDescent="0.25">
      <c r="I68" s="11"/>
      <c r="J68" s="12">
        <v>0</v>
      </c>
      <c r="K68" s="5"/>
      <c r="L68" s="11"/>
      <c r="M68" s="11">
        <v>0</v>
      </c>
    </row>
    <row r="69" spans="9:13" x14ac:dyDescent="0.25">
      <c r="I69" s="11"/>
      <c r="J69" s="12">
        <v>0</v>
      </c>
      <c r="K69" s="5"/>
      <c r="L69" s="11"/>
      <c r="M69" s="11">
        <v>0</v>
      </c>
    </row>
    <row r="70" spans="9:13" x14ac:dyDescent="0.25">
      <c r="I70" s="11"/>
      <c r="J70" s="12">
        <v>0</v>
      </c>
      <c r="K70" s="5"/>
      <c r="L70" s="11"/>
      <c r="M70" s="11">
        <v>0</v>
      </c>
    </row>
    <row r="71" spans="9:13" x14ac:dyDescent="0.25">
      <c r="I71" s="11"/>
      <c r="J71" s="12">
        <v>0</v>
      </c>
      <c r="K71" s="5"/>
      <c r="L71" s="11"/>
      <c r="M71" s="11">
        <v>0</v>
      </c>
    </row>
    <row r="72" spans="9:13" x14ac:dyDescent="0.25">
      <c r="I72" s="11"/>
      <c r="J72" s="12">
        <v>0</v>
      </c>
      <c r="K72" s="5"/>
      <c r="L72" s="11"/>
      <c r="M72" s="11">
        <v>0</v>
      </c>
    </row>
    <row r="73" spans="9:13" x14ac:dyDescent="0.25">
      <c r="I73" s="11"/>
      <c r="J73" s="12">
        <v>0</v>
      </c>
      <c r="K73" s="5"/>
      <c r="L73" s="11"/>
      <c r="M73" s="11">
        <v>0</v>
      </c>
    </row>
    <row r="74" spans="9:13" x14ac:dyDescent="0.25">
      <c r="I74" s="11"/>
      <c r="J74" s="12">
        <v>0</v>
      </c>
      <c r="K74" s="5"/>
      <c r="L74" s="11"/>
      <c r="M74" s="11">
        <v>0</v>
      </c>
    </row>
    <row r="75" spans="9:13" x14ac:dyDescent="0.25">
      <c r="I75" s="11"/>
      <c r="J75" s="12">
        <v>0</v>
      </c>
      <c r="K75" s="5"/>
      <c r="L75" s="11"/>
      <c r="M75" s="11">
        <v>0</v>
      </c>
    </row>
    <row r="76" spans="9:13" x14ac:dyDescent="0.25">
      <c r="I76" s="11"/>
      <c r="J76" s="12">
        <v>0</v>
      </c>
      <c r="K76" s="5"/>
      <c r="L76" s="11"/>
      <c r="M76" s="11">
        <v>0</v>
      </c>
    </row>
    <row r="77" spans="9:13" x14ac:dyDescent="0.25">
      <c r="I77" s="11"/>
      <c r="J77" s="12">
        <v>0</v>
      </c>
      <c r="K77" s="5"/>
      <c r="L77" s="11"/>
      <c r="M77" s="11">
        <v>0</v>
      </c>
    </row>
    <row r="78" spans="9:13" x14ac:dyDescent="0.25">
      <c r="I78" s="11"/>
      <c r="J78" s="12">
        <v>0</v>
      </c>
      <c r="K78" s="5"/>
      <c r="L78" s="11"/>
      <c r="M78" s="11">
        <v>0</v>
      </c>
    </row>
    <row r="79" spans="9:13" x14ac:dyDescent="0.25">
      <c r="I79" s="11"/>
      <c r="J79" s="12">
        <v>0</v>
      </c>
      <c r="K79" s="5"/>
      <c r="L79" s="11"/>
      <c r="M79" s="11">
        <v>0</v>
      </c>
    </row>
    <row r="80" spans="9:13" x14ac:dyDescent="0.25">
      <c r="I80" s="11"/>
      <c r="J80" s="12">
        <v>0</v>
      </c>
      <c r="K80" s="5"/>
      <c r="L80" s="11"/>
      <c r="M80" s="11">
        <v>0</v>
      </c>
    </row>
    <row r="81" spans="9:13" x14ac:dyDescent="0.25">
      <c r="I81" s="11"/>
      <c r="J81" s="12">
        <v>0</v>
      </c>
      <c r="K81" s="5"/>
      <c r="L81" s="11"/>
      <c r="M81" s="11">
        <v>0</v>
      </c>
    </row>
    <row r="82" spans="9:13" x14ac:dyDescent="0.25">
      <c r="I82" s="11"/>
      <c r="J82" s="12">
        <v>0</v>
      </c>
      <c r="K82" s="5"/>
      <c r="L82" s="11"/>
      <c r="M82" s="11">
        <v>0</v>
      </c>
    </row>
    <row r="83" spans="9:13" x14ac:dyDescent="0.25">
      <c r="I83" s="11"/>
      <c r="J83" s="12">
        <v>0</v>
      </c>
      <c r="K83" s="5"/>
      <c r="L83" s="11"/>
      <c r="M83" s="11">
        <v>0</v>
      </c>
    </row>
    <row r="84" spans="9:13" x14ac:dyDescent="0.25">
      <c r="I84" s="11"/>
      <c r="J84" s="12">
        <v>0</v>
      </c>
      <c r="K84" s="5"/>
      <c r="L84" s="11"/>
      <c r="M84" s="11">
        <v>0</v>
      </c>
    </row>
    <row r="85" spans="9:13" x14ac:dyDescent="0.25">
      <c r="I85" s="11"/>
      <c r="J85" s="12">
        <v>0</v>
      </c>
      <c r="K85" s="5"/>
      <c r="L85" s="11"/>
      <c r="M85" s="11">
        <v>0</v>
      </c>
    </row>
    <row r="86" spans="9:13" x14ac:dyDescent="0.25">
      <c r="I86" s="11"/>
      <c r="J86" s="12">
        <v>0</v>
      </c>
      <c r="K86" s="5"/>
      <c r="L86" s="11"/>
      <c r="M86" s="11">
        <v>0</v>
      </c>
    </row>
    <row r="87" spans="9:13" x14ac:dyDescent="0.25">
      <c r="I87" s="11"/>
      <c r="J87" s="12">
        <v>0</v>
      </c>
      <c r="K87" s="5"/>
      <c r="L87" s="11"/>
      <c r="M87" s="11">
        <v>0</v>
      </c>
    </row>
    <row r="88" spans="9:13" x14ac:dyDescent="0.25">
      <c r="I88" s="11"/>
      <c r="J88" s="12">
        <v>0</v>
      </c>
      <c r="K88" s="5"/>
      <c r="L88" s="11"/>
      <c r="M88" s="11">
        <v>0</v>
      </c>
    </row>
    <row r="89" spans="9:13" x14ac:dyDescent="0.25">
      <c r="I89" s="11"/>
      <c r="J89" s="12">
        <v>0</v>
      </c>
      <c r="K89" s="5"/>
      <c r="L89" s="11"/>
      <c r="M89" s="11">
        <v>0</v>
      </c>
    </row>
    <row r="90" spans="9:13" x14ac:dyDescent="0.25">
      <c r="I90" s="11"/>
      <c r="J90" s="12">
        <v>0</v>
      </c>
      <c r="K90" s="5"/>
      <c r="L90" s="11"/>
      <c r="M90" s="11">
        <v>0</v>
      </c>
    </row>
    <row r="91" spans="9:13" x14ac:dyDescent="0.25">
      <c r="I91" s="11"/>
      <c r="J91" s="12">
        <v>0</v>
      </c>
      <c r="K91" s="5"/>
      <c r="L91" s="11"/>
      <c r="M91" s="11">
        <v>0</v>
      </c>
    </row>
    <row r="92" spans="9:13" x14ac:dyDescent="0.25">
      <c r="I92" s="11"/>
      <c r="J92" s="12">
        <v>0</v>
      </c>
      <c r="K92" s="5"/>
      <c r="L92" s="11"/>
      <c r="M92" s="11">
        <v>0</v>
      </c>
    </row>
    <row r="93" spans="9:13" x14ac:dyDescent="0.25">
      <c r="I93" s="11"/>
      <c r="J93" s="12">
        <v>0</v>
      </c>
      <c r="K93" s="5"/>
      <c r="L93" s="11"/>
      <c r="M93" s="11">
        <v>0</v>
      </c>
    </row>
    <row r="94" spans="9:13" x14ac:dyDescent="0.25">
      <c r="I94" s="11"/>
      <c r="J94" s="12">
        <v>0</v>
      </c>
      <c r="K94" s="5"/>
      <c r="L94" s="11"/>
      <c r="M94" s="11">
        <v>0</v>
      </c>
    </row>
    <row r="95" spans="9:13" x14ac:dyDescent="0.25">
      <c r="I95" s="11"/>
      <c r="J95" s="12">
        <v>0</v>
      </c>
      <c r="K95" s="5"/>
      <c r="L95" s="11"/>
      <c r="M95" s="11">
        <v>0</v>
      </c>
    </row>
    <row r="96" spans="9:13" x14ac:dyDescent="0.25">
      <c r="I96" s="11"/>
      <c r="J96" s="12">
        <v>0</v>
      </c>
      <c r="K96" s="5"/>
      <c r="L96" s="11"/>
      <c r="M96" s="11">
        <v>0</v>
      </c>
    </row>
    <row r="97" spans="9:13" x14ac:dyDescent="0.25">
      <c r="I97" s="11"/>
      <c r="J97" s="12">
        <v>0</v>
      </c>
      <c r="K97" s="5"/>
      <c r="L97" s="11"/>
      <c r="M97" s="11">
        <v>0</v>
      </c>
    </row>
    <row r="98" spans="9:13" x14ac:dyDescent="0.25">
      <c r="I98" s="11"/>
      <c r="J98" s="12">
        <v>0</v>
      </c>
      <c r="K98" s="5"/>
      <c r="L98" s="11"/>
      <c r="M98" s="11">
        <v>0</v>
      </c>
    </row>
    <row r="99" spans="9:13" x14ac:dyDescent="0.25">
      <c r="I99" s="11"/>
      <c r="J99" s="12">
        <v>0</v>
      </c>
      <c r="K99" s="5"/>
      <c r="L99" s="11"/>
      <c r="M99" s="11">
        <v>0</v>
      </c>
    </row>
    <row r="100" spans="9:13" x14ac:dyDescent="0.25">
      <c r="I100" s="11"/>
      <c r="J100" s="12">
        <v>0</v>
      </c>
      <c r="K100" s="5"/>
      <c r="L100" s="11"/>
      <c r="M100" s="11">
        <v>0</v>
      </c>
    </row>
    <row r="101" spans="9:13" x14ac:dyDescent="0.25">
      <c r="I101" s="11"/>
      <c r="J101" s="12">
        <v>0</v>
      </c>
      <c r="K101" s="5"/>
      <c r="L101" s="11"/>
      <c r="M101" s="11">
        <v>0</v>
      </c>
    </row>
    <row r="102" spans="9:13" x14ac:dyDescent="0.25">
      <c r="I102" s="11"/>
      <c r="J102" s="12">
        <v>0</v>
      </c>
      <c r="K102" s="5"/>
      <c r="L102" s="11"/>
      <c r="M102" s="11">
        <v>0</v>
      </c>
    </row>
    <row r="103" spans="9:13" x14ac:dyDescent="0.25">
      <c r="I103" s="11"/>
      <c r="J103" s="12">
        <v>0</v>
      </c>
      <c r="K103" s="5"/>
      <c r="L103" s="11"/>
      <c r="M103" s="11">
        <v>0</v>
      </c>
    </row>
    <row r="104" spans="9:13" x14ac:dyDescent="0.25">
      <c r="I104" s="11"/>
      <c r="J104" s="12">
        <v>0</v>
      </c>
      <c r="K104" s="5"/>
      <c r="L104" s="11"/>
      <c r="M104" s="11">
        <v>0</v>
      </c>
    </row>
    <row r="105" spans="9:13" x14ac:dyDescent="0.25">
      <c r="I105" s="11"/>
      <c r="J105" s="12">
        <v>0</v>
      </c>
      <c r="K105" s="5"/>
      <c r="L105" s="11"/>
      <c r="M105" s="11">
        <v>0</v>
      </c>
    </row>
    <row r="106" spans="9:13" x14ac:dyDescent="0.25">
      <c r="I106" s="11"/>
      <c r="J106" s="12">
        <v>0</v>
      </c>
      <c r="K106" s="5"/>
      <c r="L106" s="11"/>
      <c r="M106" s="11">
        <v>0</v>
      </c>
    </row>
    <row r="107" spans="9:13" x14ac:dyDescent="0.25">
      <c r="I107" s="11"/>
      <c r="J107" s="12">
        <v>0</v>
      </c>
      <c r="K107" s="5"/>
      <c r="L107" s="11"/>
      <c r="M107" s="11">
        <v>0</v>
      </c>
    </row>
    <row r="108" spans="9:13" x14ac:dyDescent="0.25">
      <c r="I108" s="11"/>
      <c r="J108" s="12">
        <v>0</v>
      </c>
      <c r="K108" s="5"/>
      <c r="L108" s="11"/>
      <c r="M108" s="11">
        <v>0</v>
      </c>
    </row>
    <row r="109" spans="9:13" x14ac:dyDescent="0.25">
      <c r="I109" s="11"/>
      <c r="J109" s="12">
        <v>0</v>
      </c>
      <c r="K109" s="5"/>
      <c r="L109" s="11"/>
      <c r="M109" s="11">
        <v>0</v>
      </c>
    </row>
    <row r="110" spans="9:13" x14ac:dyDescent="0.25">
      <c r="I110" s="11"/>
      <c r="J110" s="12">
        <v>0</v>
      </c>
      <c r="K110" s="5"/>
      <c r="L110" s="11"/>
      <c r="M110" s="11">
        <v>0</v>
      </c>
    </row>
    <row r="111" spans="9:13" x14ac:dyDescent="0.25">
      <c r="I111" s="11"/>
      <c r="J111" s="12">
        <v>0</v>
      </c>
      <c r="K111" s="5"/>
      <c r="L111" s="11"/>
      <c r="M111" s="11">
        <v>0</v>
      </c>
    </row>
    <row r="112" spans="9:13" x14ac:dyDescent="0.25">
      <c r="I112" s="11"/>
      <c r="J112" s="12">
        <v>0</v>
      </c>
      <c r="K112" s="5"/>
      <c r="L112" s="11"/>
      <c r="M112" s="11">
        <v>0</v>
      </c>
    </row>
    <row r="113" spans="9:13" x14ac:dyDescent="0.25">
      <c r="I113" s="11"/>
      <c r="J113" s="12">
        <v>0</v>
      </c>
      <c r="K113" s="5"/>
      <c r="L113" s="11"/>
      <c r="M113" s="11">
        <v>0</v>
      </c>
    </row>
    <row r="114" spans="9:13" x14ac:dyDescent="0.25">
      <c r="I114" s="11"/>
      <c r="J114" s="12">
        <v>0</v>
      </c>
      <c r="K114" s="5"/>
      <c r="L114" s="11"/>
      <c r="M114" s="11">
        <v>0</v>
      </c>
    </row>
    <row r="115" spans="9:13" x14ac:dyDescent="0.25">
      <c r="I115" s="11"/>
      <c r="J115" s="12">
        <v>0</v>
      </c>
      <c r="K115" s="5"/>
      <c r="L115" s="11"/>
      <c r="M115" s="11">
        <v>0</v>
      </c>
    </row>
    <row r="116" spans="9:13" x14ac:dyDescent="0.25">
      <c r="I116" s="11"/>
      <c r="J116" s="12">
        <v>0</v>
      </c>
      <c r="K116" s="5"/>
      <c r="L116" s="11"/>
      <c r="M116" s="11">
        <v>0</v>
      </c>
    </row>
    <row r="117" spans="9:13" x14ac:dyDescent="0.25">
      <c r="I117" s="11"/>
      <c r="J117" s="12">
        <v>0</v>
      </c>
      <c r="K117" s="5"/>
      <c r="L117" s="11"/>
      <c r="M117" s="11">
        <v>0</v>
      </c>
    </row>
    <row r="118" spans="9:13" x14ac:dyDescent="0.25">
      <c r="I118" s="11"/>
      <c r="J118" s="12">
        <v>0</v>
      </c>
      <c r="K118" s="5"/>
      <c r="L118" s="11"/>
      <c r="M118" s="11">
        <v>0</v>
      </c>
    </row>
    <row r="119" spans="9:13" x14ac:dyDescent="0.25">
      <c r="I119" s="11"/>
      <c r="J119" s="12">
        <v>0</v>
      </c>
      <c r="K119" s="5"/>
      <c r="L119" s="11"/>
      <c r="M119" s="11">
        <v>0</v>
      </c>
    </row>
    <row r="120" spans="9:13" x14ac:dyDescent="0.25">
      <c r="I120" s="11"/>
      <c r="J120" s="12">
        <v>0</v>
      </c>
      <c r="K120" s="5"/>
      <c r="L120" s="11"/>
      <c r="M120" s="11">
        <v>0</v>
      </c>
    </row>
    <row r="121" spans="9:13" x14ac:dyDescent="0.25">
      <c r="I121" s="11"/>
      <c r="J121" s="12">
        <v>0</v>
      </c>
      <c r="K121" s="5"/>
      <c r="L121" s="11"/>
      <c r="M121" s="11">
        <v>0</v>
      </c>
    </row>
    <row r="122" spans="9:13" x14ac:dyDescent="0.25">
      <c r="I122" s="11"/>
      <c r="J122" s="12">
        <v>0</v>
      </c>
      <c r="K122" s="5"/>
      <c r="L122" s="11"/>
      <c r="M122" s="11">
        <v>0</v>
      </c>
    </row>
    <row r="123" spans="9:13" x14ac:dyDescent="0.25">
      <c r="I123" s="11"/>
      <c r="J123" s="12">
        <v>0</v>
      </c>
      <c r="K123" s="5"/>
      <c r="L123" s="11"/>
      <c r="M123" s="11">
        <v>0</v>
      </c>
    </row>
    <row r="124" spans="9:13" x14ac:dyDescent="0.25">
      <c r="I124" s="11"/>
      <c r="J124" s="12">
        <v>0</v>
      </c>
      <c r="K124" s="5"/>
      <c r="L124" s="11"/>
      <c r="M124" s="11">
        <v>0</v>
      </c>
    </row>
    <row r="125" spans="9:13" x14ac:dyDescent="0.25">
      <c r="I125" s="11"/>
      <c r="J125" s="12">
        <v>0</v>
      </c>
      <c r="K125" s="5"/>
      <c r="L125" s="11"/>
      <c r="M125" s="11">
        <v>0</v>
      </c>
    </row>
    <row r="126" spans="9:13" x14ac:dyDescent="0.25">
      <c r="I126" s="11"/>
      <c r="J126" s="12">
        <v>0</v>
      </c>
      <c r="K126" s="5"/>
      <c r="L126" s="11"/>
      <c r="M126" s="11">
        <v>0</v>
      </c>
    </row>
    <row r="127" spans="9:13" x14ac:dyDescent="0.25">
      <c r="I127" s="11"/>
      <c r="J127" s="12">
        <v>0</v>
      </c>
      <c r="K127" s="5"/>
      <c r="L127" s="11"/>
      <c r="M127" s="11">
        <v>0</v>
      </c>
    </row>
    <row r="128" spans="9:13" x14ac:dyDescent="0.25">
      <c r="I128" s="11"/>
      <c r="J128" s="12">
        <v>0</v>
      </c>
      <c r="K128" s="5"/>
      <c r="L128" s="11"/>
      <c r="M128" s="11">
        <v>0</v>
      </c>
    </row>
    <row r="129" spans="9:13" x14ac:dyDescent="0.25">
      <c r="I129" s="11"/>
      <c r="J129" s="12">
        <v>0</v>
      </c>
      <c r="K129" s="5"/>
      <c r="L129" s="11"/>
      <c r="M129" s="11">
        <v>0</v>
      </c>
    </row>
    <row r="130" spans="9:13" x14ac:dyDescent="0.25">
      <c r="I130" s="11"/>
      <c r="J130" s="12">
        <v>0</v>
      </c>
      <c r="K130" s="5"/>
      <c r="L130" s="11"/>
      <c r="M130" s="11">
        <v>0</v>
      </c>
    </row>
    <row r="131" spans="9:13" x14ac:dyDescent="0.25">
      <c r="I131" s="11"/>
      <c r="J131" s="12">
        <v>0</v>
      </c>
      <c r="K131" s="5"/>
      <c r="L131" s="11"/>
      <c r="M131" s="11">
        <v>0</v>
      </c>
    </row>
    <row r="132" spans="9:13" x14ac:dyDescent="0.25">
      <c r="I132" s="11"/>
      <c r="J132" s="12">
        <v>0</v>
      </c>
      <c r="K132" s="5"/>
      <c r="L132" s="11"/>
      <c r="M132" s="11">
        <v>0</v>
      </c>
    </row>
    <row r="133" spans="9:13" x14ac:dyDescent="0.25">
      <c r="I133" s="11"/>
      <c r="J133" s="12">
        <v>0</v>
      </c>
      <c r="K133" s="5"/>
      <c r="L133" s="11"/>
      <c r="M133" s="11">
        <v>0</v>
      </c>
    </row>
    <row r="134" spans="9:13" x14ac:dyDescent="0.25">
      <c r="I134" s="11"/>
      <c r="J134" s="12">
        <v>0</v>
      </c>
      <c r="K134" s="5"/>
      <c r="L134" s="11"/>
      <c r="M134" s="11">
        <v>0</v>
      </c>
    </row>
    <row r="135" spans="9:13" x14ac:dyDescent="0.25">
      <c r="I135" s="11"/>
      <c r="J135" s="12">
        <v>0</v>
      </c>
      <c r="K135" s="5"/>
      <c r="L135" s="11"/>
      <c r="M135" s="11">
        <v>0</v>
      </c>
    </row>
    <row r="136" spans="9:13" x14ac:dyDescent="0.25">
      <c r="I136" s="11"/>
      <c r="J136" s="12">
        <v>0</v>
      </c>
      <c r="K136" s="5"/>
      <c r="L136" s="11"/>
      <c r="M136" s="11">
        <v>0</v>
      </c>
    </row>
    <row r="137" spans="9:13" x14ac:dyDescent="0.25">
      <c r="I137" s="11"/>
      <c r="J137" s="12">
        <v>0</v>
      </c>
      <c r="K137" s="5"/>
      <c r="L137" s="11"/>
      <c r="M137" s="11">
        <v>0</v>
      </c>
    </row>
    <row r="138" spans="9:13" x14ac:dyDescent="0.25">
      <c r="I138" s="11"/>
      <c r="J138" s="12">
        <v>0</v>
      </c>
      <c r="K138" s="5"/>
      <c r="L138" s="11"/>
      <c r="M138" s="11">
        <v>0</v>
      </c>
    </row>
    <row r="139" spans="9:13" x14ac:dyDescent="0.25">
      <c r="I139" s="11"/>
      <c r="J139" s="12">
        <v>0</v>
      </c>
      <c r="K139" s="5"/>
      <c r="L139" s="11"/>
      <c r="M139" s="11">
        <v>0</v>
      </c>
    </row>
    <row r="140" spans="9:13" x14ac:dyDescent="0.25">
      <c r="I140" s="11"/>
      <c r="J140" s="12">
        <v>0</v>
      </c>
      <c r="K140" s="5"/>
      <c r="L140" s="11"/>
      <c r="M140" s="11">
        <v>0</v>
      </c>
    </row>
    <row r="141" spans="9:13" x14ac:dyDescent="0.25">
      <c r="I141" s="11"/>
      <c r="J141" s="12">
        <v>0</v>
      </c>
      <c r="K141" s="5"/>
      <c r="L141" s="11"/>
      <c r="M141" s="11">
        <v>0</v>
      </c>
    </row>
    <row r="142" spans="9:13" x14ac:dyDescent="0.25">
      <c r="I142" s="11"/>
      <c r="J142" s="12">
        <v>0</v>
      </c>
      <c r="K142" s="5"/>
      <c r="L142" s="11"/>
      <c r="M142" s="11">
        <v>0</v>
      </c>
    </row>
    <row r="143" spans="9:13" x14ac:dyDescent="0.25">
      <c r="I143" s="11"/>
      <c r="J143" s="12">
        <v>0</v>
      </c>
      <c r="K143" s="5"/>
      <c r="L143" s="11"/>
      <c r="M143" s="11">
        <v>0</v>
      </c>
    </row>
    <row r="144" spans="9:13" x14ac:dyDescent="0.25">
      <c r="I144" s="11"/>
      <c r="J144" s="12">
        <v>0</v>
      </c>
      <c r="K144" s="5"/>
      <c r="L144" s="11"/>
      <c r="M144" s="11">
        <v>0</v>
      </c>
    </row>
    <row r="145" spans="9:13" x14ac:dyDescent="0.25">
      <c r="I145" s="11"/>
      <c r="J145" s="12">
        <v>0</v>
      </c>
      <c r="K145" s="5"/>
      <c r="L145" s="11"/>
      <c r="M145" s="11">
        <v>0</v>
      </c>
    </row>
    <row r="146" spans="9:13" x14ac:dyDescent="0.25">
      <c r="I146" s="11"/>
      <c r="J146" s="12">
        <v>0</v>
      </c>
      <c r="K146" s="5"/>
      <c r="L146" s="11"/>
      <c r="M146" s="11">
        <v>0</v>
      </c>
    </row>
    <row r="147" spans="9:13" x14ac:dyDescent="0.25">
      <c r="I147" s="11"/>
      <c r="J147" s="12">
        <v>0</v>
      </c>
      <c r="K147" s="5"/>
      <c r="L147" s="11"/>
      <c r="M147" s="11">
        <v>0</v>
      </c>
    </row>
    <row r="148" spans="9:13" x14ac:dyDescent="0.25">
      <c r="I148" s="11"/>
      <c r="J148" s="12">
        <v>0</v>
      </c>
      <c r="K148" s="5"/>
      <c r="L148" s="11"/>
      <c r="M148" s="11">
        <v>0</v>
      </c>
    </row>
    <row r="149" spans="9:13" x14ac:dyDescent="0.25">
      <c r="I149" s="11"/>
      <c r="J149" s="12">
        <v>0</v>
      </c>
      <c r="K149" s="5"/>
      <c r="L149" s="11"/>
      <c r="M149" s="11">
        <v>0</v>
      </c>
    </row>
    <row r="150" spans="9:13" x14ac:dyDescent="0.25">
      <c r="I150" s="11"/>
      <c r="J150" s="12">
        <v>0</v>
      </c>
      <c r="K150" s="5"/>
      <c r="L150" s="11"/>
      <c r="M150" s="11">
        <v>0</v>
      </c>
    </row>
    <row r="151" spans="9:13" x14ac:dyDescent="0.25">
      <c r="K151" s="5"/>
    </row>
  </sheetData>
  <autoFilter ref="C1:F15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" sqref="B2"/>
    </sheetView>
  </sheetViews>
  <sheetFormatPr baseColWidth="10" defaultRowHeight="15" x14ac:dyDescent="0.25"/>
  <cols>
    <col min="1" max="1" width="11.42578125" style="14"/>
    <col min="2" max="2" width="12.7109375" style="14" customWidth="1"/>
  </cols>
  <sheetData>
    <row r="1" spans="1:2" x14ac:dyDescent="0.25">
      <c r="A1" s="33" t="s">
        <v>130</v>
      </c>
      <c r="B1" s="33"/>
    </row>
    <row r="2" spans="1:2" x14ac:dyDescent="0.25">
      <c r="A2" s="14" t="s">
        <v>115</v>
      </c>
      <c r="B2" s="14" t="s">
        <v>116</v>
      </c>
    </row>
    <row r="3" spans="1:2" x14ac:dyDescent="0.25">
      <c r="A3" s="14" t="s">
        <v>117</v>
      </c>
      <c r="B3" s="14" t="s">
        <v>121</v>
      </c>
    </row>
    <row r="4" spans="1:2" x14ac:dyDescent="0.25">
      <c r="A4" s="14" t="s">
        <v>118</v>
      </c>
      <c r="B4" s="14" t="s">
        <v>122</v>
      </c>
    </row>
    <row r="5" spans="1:2" x14ac:dyDescent="0.25">
      <c r="A5" s="14" t="s">
        <v>119</v>
      </c>
      <c r="B5" s="14" t="s">
        <v>123</v>
      </c>
    </row>
    <row r="6" spans="1:2" x14ac:dyDescent="0.25">
      <c r="A6" s="14" t="s">
        <v>120</v>
      </c>
      <c r="B6" s="14" t="s">
        <v>124</v>
      </c>
    </row>
    <row r="7" spans="1:2" x14ac:dyDescent="0.25">
      <c r="A7" s="14" t="s">
        <v>125</v>
      </c>
      <c r="B7" s="14" t="s">
        <v>126</v>
      </c>
    </row>
    <row r="9" spans="1:2" x14ac:dyDescent="0.25">
      <c r="A9" s="33"/>
      <c r="B9" s="33"/>
    </row>
    <row r="15" spans="1:2" x14ac:dyDescent="0.25">
      <c r="A15" s="33"/>
      <c r="B15" s="33"/>
    </row>
  </sheetData>
  <mergeCells count="3">
    <mergeCell ref="A1:B1"/>
    <mergeCell ref="A9:B9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85" workbookViewId="0">
      <selection activeCell="E101" sqref="E101"/>
    </sheetView>
  </sheetViews>
  <sheetFormatPr baseColWidth="10" defaultRowHeight="15" x14ac:dyDescent="0.25"/>
  <cols>
    <col min="1" max="1" width="5.28515625" style="14" customWidth="1"/>
    <col min="2" max="2" width="20" style="14" customWidth="1"/>
    <col min="4" max="4" width="11.42578125" style="17"/>
    <col min="5" max="5" width="78.42578125" style="17" customWidth="1"/>
  </cols>
  <sheetData>
    <row r="1" spans="1:5" x14ac:dyDescent="0.25">
      <c r="A1" s="34" t="s">
        <v>185</v>
      </c>
      <c r="B1" s="35"/>
      <c r="D1" s="36" t="s">
        <v>184</v>
      </c>
      <c r="E1" s="36"/>
    </row>
    <row r="2" spans="1:5" x14ac:dyDescent="0.25">
      <c r="A2" s="18" t="s">
        <v>115</v>
      </c>
      <c r="B2" s="18" t="s">
        <v>131</v>
      </c>
      <c r="D2" s="15" t="s">
        <v>115</v>
      </c>
      <c r="E2" s="15" t="s">
        <v>11</v>
      </c>
    </row>
    <row r="3" spans="1:5" x14ac:dyDescent="0.25">
      <c r="A3" s="18" t="s">
        <v>117</v>
      </c>
      <c r="B3" s="18" t="s">
        <v>127</v>
      </c>
      <c r="D3" s="15" t="s">
        <v>117</v>
      </c>
      <c r="E3" s="15" t="s">
        <v>16</v>
      </c>
    </row>
    <row r="4" spans="1:5" x14ac:dyDescent="0.25">
      <c r="A4" s="18" t="s">
        <v>118</v>
      </c>
      <c r="B4" s="18" t="s">
        <v>27</v>
      </c>
      <c r="D4" s="15" t="s">
        <v>118</v>
      </c>
      <c r="E4" s="15" t="s">
        <v>19</v>
      </c>
    </row>
    <row r="5" spans="1:5" x14ac:dyDescent="0.25">
      <c r="A5" s="18" t="s">
        <v>119</v>
      </c>
      <c r="B5" s="18" t="s">
        <v>128</v>
      </c>
      <c r="D5" s="15" t="s">
        <v>119</v>
      </c>
      <c r="E5" s="15" t="s">
        <v>213</v>
      </c>
    </row>
    <row r="6" spans="1:5" x14ac:dyDescent="0.25">
      <c r="A6" s="14" t="s">
        <v>120</v>
      </c>
      <c r="B6" s="14" t="s">
        <v>320</v>
      </c>
      <c r="D6" s="15" t="s">
        <v>120</v>
      </c>
      <c r="E6" s="15" t="s">
        <v>24</v>
      </c>
    </row>
    <row r="7" spans="1:5" x14ac:dyDescent="0.25">
      <c r="A7" s="34" t="s">
        <v>183</v>
      </c>
      <c r="B7" s="35"/>
      <c r="D7" s="15" t="s">
        <v>125</v>
      </c>
      <c r="E7" s="15" t="s">
        <v>26</v>
      </c>
    </row>
    <row r="8" spans="1:5" x14ac:dyDescent="0.25">
      <c r="A8" s="18" t="s">
        <v>115</v>
      </c>
      <c r="B8" s="15" t="s">
        <v>10</v>
      </c>
      <c r="D8" s="15" t="s">
        <v>129</v>
      </c>
      <c r="E8" s="15" t="s">
        <v>30</v>
      </c>
    </row>
    <row r="9" spans="1:5" x14ac:dyDescent="0.25">
      <c r="A9" s="18" t="s">
        <v>117</v>
      </c>
      <c r="B9" s="15" t="s">
        <v>15</v>
      </c>
      <c r="D9" s="15" t="s">
        <v>132</v>
      </c>
      <c r="E9" s="15" t="s">
        <v>33</v>
      </c>
    </row>
    <row r="10" spans="1:5" x14ac:dyDescent="0.25">
      <c r="A10" s="18" t="s">
        <v>118</v>
      </c>
      <c r="B10" s="15" t="s">
        <v>18</v>
      </c>
      <c r="D10" s="15" t="s">
        <v>133</v>
      </c>
      <c r="E10" s="15" t="s">
        <v>35</v>
      </c>
    </row>
    <row r="11" spans="1:5" x14ac:dyDescent="0.25">
      <c r="A11" s="18" t="s">
        <v>119</v>
      </c>
      <c r="B11" s="15" t="s">
        <v>21</v>
      </c>
      <c r="D11" s="15" t="s">
        <v>134</v>
      </c>
      <c r="E11" s="15" t="s">
        <v>38</v>
      </c>
    </row>
    <row r="12" spans="1:5" x14ac:dyDescent="0.25">
      <c r="A12" s="18" t="s">
        <v>120</v>
      </c>
      <c r="B12" s="15" t="s">
        <v>23</v>
      </c>
      <c r="D12" s="15" t="s">
        <v>135</v>
      </c>
      <c r="E12" s="15" t="s">
        <v>40</v>
      </c>
    </row>
    <row r="13" spans="1:5" x14ac:dyDescent="0.25">
      <c r="A13" s="18" t="s">
        <v>125</v>
      </c>
      <c r="B13" s="15" t="s">
        <v>371</v>
      </c>
      <c r="D13" s="15" t="s">
        <v>136</v>
      </c>
      <c r="E13" s="15" t="s">
        <v>42</v>
      </c>
    </row>
    <row r="14" spans="1:5" x14ac:dyDescent="0.25">
      <c r="A14" s="18" t="s">
        <v>129</v>
      </c>
      <c r="B14" s="15" t="s">
        <v>29</v>
      </c>
      <c r="D14" s="15" t="s">
        <v>137</v>
      </c>
      <c r="E14" s="15" t="s">
        <v>44</v>
      </c>
    </row>
    <row r="15" spans="1:5" x14ac:dyDescent="0.25">
      <c r="A15" s="18" t="s">
        <v>132</v>
      </c>
      <c r="B15" s="15" t="s">
        <v>32</v>
      </c>
      <c r="D15" s="15" t="s">
        <v>138</v>
      </c>
      <c r="E15" s="15" t="s">
        <v>22</v>
      </c>
    </row>
    <row r="16" spans="1:5" x14ac:dyDescent="0.25">
      <c r="A16" s="18" t="s">
        <v>133</v>
      </c>
      <c r="B16" s="15" t="s">
        <v>34</v>
      </c>
      <c r="D16" s="15" t="s">
        <v>139</v>
      </c>
      <c r="E16" s="15" t="s">
        <v>47</v>
      </c>
    </row>
    <row r="17" spans="1:5" x14ac:dyDescent="0.25">
      <c r="A17" s="18" t="s">
        <v>134</v>
      </c>
      <c r="B17" s="15" t="s">
        <v>37</v>
      </c>
      <c r="D17" s="15" t="s">
        <v>140</v>
      </c>
      <c r="E17" s="15" t="s">
        <v>50</v>
      </c>
    </row>
    <row r="18" spans="1:5" x14ac:dyDescent="0.25">
      <c r="A18" s="18" t="s">
        <v>135</v>
      </c>
      <c r="B18" s="15" t="s">
        <v>39</v>
      </c>
      <c r="D18" s="15" t="s">
        <v>141</v>
      </c>
      <c r="E18" s="15" t="s">
        <v>11</v>
      </c>
    </row>
    <row r="19" spans="1:5" x14ac:dyDescent="0.25">
      <c r="A19" s="18" t="s">
        <v>136</v>
      </c>
      <c r="B19" s="15" t="s">
        <v>43</v>
      </c>
      <c r="D19" s="15" t="s">
        <v>142</v>
      </c>
      <c r="E19" s="15" t="s">
        <v>53</v>
      </c>
    </row>
    <row r="20" spans="1:5" x14ac:dyDescent="0.25">
      <c r="A20" s="18" t="s">
        <v>137</v>
      </c>
      <c r="B20" s="15" t="s">
        <v>45</v>
      </c>
      <c r="D20" s="15" t="s">
        <v>143</v>
      </c>
      <c r="E20" s="15" t="s">
        <v>55</v>
      </c>
    </row>
    <row r="21" spans="1:5" x14ac:dyDescent="0.25">
      <c r="A21" s="18" t="s">
        <v>138</v>
      </c>
      <c r="B21" s="15" t="s">
        <v>46</v>
      </c>
      <c r="D21" s="15" t="s">
        <v>144</v>
      </c>
      <c r="E21" s="15" t="s">
        <v>57</v>
      </c>
    </row>
    <row r="22" spans="1:5" x14ac:dyDescent="0.25">
      <c r="A22" s="18" t="s">
        <v>139</v>
      </c>
      <c r="B22" s="15" t="s">
        <v>41</v>
      </c>
      <c r="D22" s="15" t="s">
        <v>145</v>
      </c>
      <c r="E22" s="15" t="s">
        <v>58</v>
      </c>
    </row>
    <row r="23" spans="1:5" x14ac:dyDescent="0.25">
      <c r="A23" s="18" t="s">
        <v>140</v>
      </c>
      <c r="B23" s="15" t="s">
        <v>54</v>
      </c>
      <c r="D23" s="15" t="s">
        <v>146</v>
      </c>
      <c r="E23" s="15" t="s">
        <v>59</v>
      </c>
    </row>
    <row r="24" spans="1:5" x14ac:dyDescent="0.25">
      <c r="A24" s="18" t="s">
        <v>141</v>
      </c>
      <c r="B24" s="15" t="s">
        <v>56</v>
      </c>
      <c r="D24" s="15" t="s">
        <v>147</v>
      </c>
      <c r="E24" s="15" t="s">
        <v>61</v>
      </c>
    </row>
    <row r="25" spans="1:5" x14ac:dyDescent="0.25">
      <c r="A25" s="18" t="s">
        <v>142</v>
      </c>
      <c r="B25" s="15" t="s">
        <v>49</v>
      </c>
      <c r="D25" s="15" t="s">
        <v>148</v>
      </c>
      <c r="E25" s="15" t="s">
        <v>63</v>
      </c>
    </row>
    <row r="26" spans="1:5" x14ac:dyDescent="0.25">
      <c r="A26" s="18" t="s">
        <v>143</v>
      </c>
      <c r="B26" s="15" t="s">
        <v>62</v>
      </c>
      <c r="D26" s="15" t="s">
        <v>149</v>
      </c>
      <c r="E26" s="15" t="s">
        <v>64</v>
      </c>
    </row>
    <row r="27" spans="1:5" x14ac:dyDescent="0.25">
      <c r="A27" s="18" t="s">
        <v>144</v>
      </c>
      <c r="B27" s="15" t="s">
        <v>65</v>
      </c>
      <c r="D27" s="15" t="s">
        <v>150</v>
      </c>
      <c r="E27" s="15" t="s">
        <v>66</v>
      </c>
    </row>
    <row r="28" spans="1:5" x14ac:dyDescent="0.25">
      <c r="A28" s="18" t="s">
        <v>145</v>
      </c>
      <c r="B28" s="15" t="s">
        <v>67</v>
      </c>
      <c r="D28" s="15" t="s">
        <v>151</v>
      </c>
      <c r="E28" s="15" t="s">
        <v>68</v>
      </c>
    </row>
    <row r="29" spans="1:5" x14ac:dyDescent="0.25">
      <c r="A29" s="18" t="s">
        <v>146</v>
      </c>
      <c r="B29" s="15" t="s">
        <v>69</v>
      </c>
      <c r="D29" s="15" t="s">
        <v>152</v>
      </c>
      <c r="E29" s="15" t="s">
        <v>70</v>
      </c>
    </row>
    <row r="30" spans="1:5" x14ac:dyDescent="0.25">
      <c r="A30" s="18" t="s">
        <v>147</v>
      </c>
      <c r="B30" s="15" t="s">
        <v>71</v>
      </c>
      <c r="D30" s="15" t="s">
        <v>153</v>
      </c>
      <c r="E30" s="15" t="s">
        <v>72</v>
      </c>
    </row>
    <row r="31" spans="1:5" x14ac:dyDescent="0.25">
      <c r="A31" s="18" t="s">
        <v>148</v>
      </c>
      <c r="B31" s="15" t="s">
        <v>73</v>
      </c>
      <c r="D31" s="15" t="s">
        <v>154</v>
      </c>
      <c r="E31" s="15" t="s">
        <v>74</v>
      </c>
    </row>
    <row r="32" spans="1:5" x14ac:dyDescent="0.25">
      <c r="A32" s="18" t="s">
        <v>149</v>
      </c>
      <c r="B32" s="15" t="s">
        <v>75</v>
      </c>
      <c r="D32" s="15" t="s">
        <v>155</v>
      </c>
      <c r="E32" s="15" t="s">
        <v>76</v>
      </c>
    </row>
    <row r="33" spans="1:5" x14ac:dyDescent="0.25">
      <c r="A33" s="18" t="s">
        <v>150</v>
      </c>
      <c r="B33" s="15" t="s">
        <v>79</v>
      </c>
      <c r="D33" s="15" t="s">
        <v>156</v>
      </c>
      <c r="E33" s="15" t="s">
        <v>78</v>
      </c>
    </row>
    <row r="34" spans="1:5" x14ac:dyDescent="0.25">
      <c r="A34" s="18" t="s">
        <v>151</v>
      </c>
      <c r="B34" s="15" t="s">
        <v>34</v>
      </c>
      <c r="D34" s="15" t="s">
        <v>157</v>
      </c>
      <c r="E34" s="15" t="s">
        <v>80</v>
      </c>
    </row>
    <row r="35" spans="1:5" x14ac:dyDescent="0.25">
      <c r="A35" s="18" t="s">
        <v>152</v>
      </c>
      <c r="B35" s="15" t="s">
        <v>43</v>
      </c>
      <c r="D35" s="15" t="s">
        <v>158</v>
      </c>
      <c r="E35" s="15" t="s">
        <v>81</v>
      </c>
    </row>
    <row r="36" spans="1:5" x14ac:dyDescent="0.25">
      <c r="A36" s="18" t="s">
        <v>153</v>
      </c>
      <c r="B36" s="15" t="s">
        <v>54</v>
      </c>
      <c r="D36" s="15" t="s">
        <v>159</v>
      </c>
      <c r="E36" s="15" t="s">
        <v>194</v>
      </c>
    </row>
    <row r="37" spans="1:5" x14ac:dyDescent="0.25">
      <c r="A37" s="18" t="s">
        <v>154</v>
      </c>
      <c r="B37" s="15" t="s">
        <v>10</v>
      </c>
      <c r="D37" s="15" t="s">
        <v>160</v>
      </c>
      <c r="E37" s="15" t="s">
        <v>195</v>
      </c>
    </row>
    <row r="38" spans="1:5" x14ac:dyDescent="0.25">
      <c r="A38" s="18" t="s">
        <v>155</v>
      </c>
      <c r="B38" s="15" t="s">
        <v>46</v>
      </c>
      <c r="D38" s="15" t="s">
        <v>161</v>
      </c>
      <c r="E38" s="15" t="s">
        <v>84</v>
      </c>
    </row>
    <row r="39" spans="1:5" x14ac:dyDescent="0.25">
      <c r="A39" s="18" t="s">
        <v>156</v>
      </c>
      <c r="B39" s="15" t="s">
        <v>69</v>
      </c>
      <c r="D39" s="15" t="s">
        <v>162</v>
      </c>
      <c r="E39" s="15" t="s">
        <v>85</v>
      </c>
    </row>
    <row r="40" spans="1:5" x14ac:dyDescent="0.25">
      <c r="A40" s="18" t="s">
        <v>157</v>
      </c>
      <c r="B40" s="15" t="s">
        <v>93</v>
      </c>
      <c r="D40" s="15" t="s">
        <v>163</v>
      </c>
      <c r="E40" s="15" t="s">
        <v>227</v>
      </c>
    </row>
    <row r="41" spans="1:5" x14ac:dyDescent="0.25">
      <c r="A41" s="18" t="s">
        <v>158</v>
      </c>
      <c r="B41" s="15" t="s">
        <v>96</v>
      </c>
      <c r="D41" s="15" t="s">
        <v>164</v>
      </c>
      <c r="E41" s="15" t="s">
        <v>87</v>
      </c>
    </row>
    <row r="42" spans="1:5" x14ac:dyDescent="0.25">
      <c r="A42" s="18" t="s">
        <v>159</v>
      </c>
      <c r="B42" s="15" t="s">
        <v>99</v>
      </c>
      <c r="D42" s="15" t="s">
        <v>165</v>
      </c>
      <c r="E42" s="15" t="s">
        <v>90</v>
      </c>
    </row>
    <row r="43" spans="1:5" x14ac:dyDescent="0.25">
      <c r="A43" s="18" t="s">
        <v>160</v>
      </c>
      <c r="B43" s="15" t="s">
        <v>93</v>
      </c>
      <c r="D43" s="15" t="s">
        <v>166</v>
      </c>
      <c r="E43" s="15" t="s">
        <v>90</v>
      </c>
    </row>
    <row r="44" spans="1:5" x14ac:dyDescent="0.25">
      <c r="A44" s="18" t="s">
        <v>161</v>
      </c>
      <c r="B44" s="15" t="s">
        <v>37</v>
      </c>
      <c r="D44" s="15" t="s">
        <v>167</v>
      </c>
      <c r="E44" s="15" t="s">
        <v>94</v>
      </c>
    </row>
    <row r="45" spans="1:5" x14ac:dyDescent="0.25">
      <c r="A45" s="18" t="s">
        <v>162</v>
      </c>
      <c r="B45" s="15" t="s">
        <v>108</v>
      </c>
      <c r="D45" s="15" t="s">
        <v>168</v>
      </c>
      <c r="E45" s="15" t="s">
        <v>95</v>
      </c>
    </row>
    <row r="46" spans="1:5" x14ac:dyDescent="0.25">
      <c r="A46" s="18" t="s">
        <v>163</v>
      </c>
      <c r="B46" s="15" t="s">
        <v>112</v>
      </c>
      <c r="D46" s="15" t="s">
        <v>169</v>
      </c>
      <c r="E46" s="15" t="s">
        <v>97</v>
      </c>
    </row>
    <row r="47" spans="1:5" x14ac:dyDescent="0.25">
      <c r="A47" s="14" t="s">
        <v>164</v>
      </c>
      <c r="B47" s="14" t="s">
        <v>279</v>
      </c>
      <c r="D47" s="15" t="s">
        <v>170</v>
      </c>
      <c r="E47" s="15" t="s">
        <v>98</v>
      </c>
    </row>
    <row r="48" spans="1:5" x14ac:dyDescent="0.25">
      <c r="A48" s="14" t="s">
        <v>165</v>
      </c>
      <c r="B48" s="14" t="s">
        <v>69</v>
      </c>
      <c r="D48" s="15" t="s">
        <v>171</v>
      </c>
      <c r="E48" s="15" t="s">
        <v>100</v>
      </c>
    </row>
    <row r="49" spans="1:5" x14ac:dyDescent="0.25">
      <c r="A49" s="14" t="s">
        <v>166</v>
      </c>
      <c r="B49" s="14" t="s">
        <v>285</v>
      </c>
      <c r="D49" s="15" t="s">
        <v>172</v>
      </c>
      <c r="E49" s="15" t="s">
        <v>101</v>
      </c>
    </row>
    <row r="50" spans="1:5" x14ac:dyDescent="0.25">
      <c r="A50" s="14" t="s">
        <v>167</v>
      </c>
      <c r="B50" s="14" t="s">
        <v>288</v>
      </c>
      <c r="D50" s="15" t="s">
        <v>173</v>
      </c>
      <c r="E50" s="15" t="s">
        <v>102</v>
      </c>
    </row>
    <row r="51" spans="1:5" x14ac:dyDescent="0.25">
      <c r="A51" s="14" t="s">
        <v>168</v>
      </c>
      <c r="B51" s="14" t="s">
        <v>304</v>
      </c>
      <c r="D51" s="15" t="s">
        <v>174</v>
      </c>
      <c r="E51" s="15" t="s">
        <v>104</v>
      </c>
    </row>
    <row r="52" spans="1:5" x14ac:dyDescent="0.25">
      <c r="A52" s="14" t="s">
        <v>169</v>
      </c>
      <c r="B52" s="14" t="s">
        <v>315</v>
      </c>
      <c r="D52" s="15" t="s">
        <v>175</v>
      </c>
      <c r="E52" s="15" t="s">
        <v>220</v>
      </c>
    </row>
    <row r="53" spans="1:5" x14ac:dyDescent="0.25">
      <c r="A53" s="14" t="s">
        <v>170</v>
      </c>
      <c r="B53" s="14" t="s">
        <v>316</v>
      </c>
      <c r="D53" s="15" t="s">
        <v>176</v>
      </c>
      <c r="E53" s="15" t="s">
        <v>106</v>
      </c>
    </row>
    <row r="54" spans="1:5" x14ac:dyDescent="0.25">
      <c r="A54" s="14" t="s">
        <v>171</v>
      </c>
      <c r="B54" s="14" t="s">
        <v>346</v>
      </c>
      <c r="D54" s="15" t="s">
        <v>177</v>
      </c>
      <c r="E54" s="15" t="s">
        <v>107</v>
      </c>
    </row>
    <row r="55" spans="1:5" x14ac:dyDescent="0.25">
      <c r="A55" s="14" t="s">
        <v>172</v>
      </c>
      <c r="B55" s="14" t="s">
        <v>359</v>
      </c>
      <c r="D55" s="15" t="s">
        <v>178</v>
      </c>
      <c r="E55" s="15" t="s">
        <v>109</v>
      </c>
    </row>
    <row r="56" spans="1:5" x14ac:dyDescent="0.25">
      <c r="A56" s="14" t="s">
        <v>173</v>
      </c>
      <c r="B56" s="14" t="s">
        <v>365</v>
      </c>
      <c r="D56" s="15" t="s">
        <v>179</v>
      </c>
      <c r="E56" s="15" t="s">
        <v>111</v>
      </c>
    </row>
    <row r="57" spans="1:5" x14ac:dyDescent="0.25">
      <c r="A57" s="14" t="s">
        <v>174</v>
      </c>
      <c r="B57" s="14" t="s">
        <v>403</v>
      </c>
      <c r="D57" s="15" t="s">
        <v>180</v>
      </c>
      <c r="E57" s="15" t="s">
        <v>113</v>
      </c>
    </row>
    <row r="58" spans="1:5" x14ac:dyDescent="0.25">
      <c r="A58" s="14" t="s">
        <v>175</v>
      </c>
      <c r="D58" s="17" t="s">
        <v>250</v>
      </c>
      <c r="E58" t="s">
        <v>231</v>
      </c>
    </row>
    <row r="59" spans="1:5" x14ac:dyDescent="0.25">
      <c r="A59" s="14" t="s">
        <v>176</v>
      </c>
      <c r="D59" s="15" t="s">
        <v>251</v>
      </c>
      <c r="E59" t="s">
        <v>232</v>
      </c>
    </row>
    <row r="60" spans="1:5" x14ac:dyDescent="0.25">
      <c r="A60" s="14" t="s">
        <v>177</v>
      </c>
      <c r="D60" s="15" t="s">
        <v>252</v>
      </c>
      <c r="E60" t="s">
        <v>233</v>
      </c>
    </row>
    <row r="61" spans="1:5" x14ac:dyDescent="0.25">
      <c r="A61" s="14" t="s">
        <v>178</v>
      </c>
      <c r="D61" s="15" t="s">
        <v>253</v>
      </c>
      <c r="E61" t="s">
        <v>234</v>
      </c>
    </row>
    <row r="62" spans="1:5" x14ac:dyDescent="0.25">
      <c r="A62" s="14" t="s">
        <v>179</v>
      </c>
      <c r="D62" s="17" t="s">
        <v>254</v>
      </c>
      <c r="E62" t="s">
        <v>235</v>
      </c>
    </row>
    <row r="63" spans="1:5" x14ac:dyDescent="0.25">
      <c r="A63" s="14" t="s">
        <v>180</v>
      </c>
      <c r="D63" s="15" t="s">
        <v>255</v>
      </c>
      <c r="E63" t="s">
        <v>236</v>
      </c>
    </row>
    <row r="64" spans="1:5" x14ac:dyDescent="0.25">
      <c r="D64" s="15" t="s">
        <v>256</v>
      </c>
      <c r="E64" t="s">
        <v>237</v>
      </c>
    </row>
    <row r="65" spans="4:5" x14ac:dyDescent="0.25">
      <c r="D65" s="15" t="s">
        <v>257</v>
      </c>
      <c r="E65" t="s">
        <v>238</v>
      </c>
    </row>
    <row r="66" spans="4:5" x14ac:dyDescent="0.25">
      <c r="D66" s="17" t="s">
        <v>258</v>
      </c>
      <c r="E66" t="s">
        <v>239</v>
      </c>
    </row>
    <row r="67" spans="4:5" x14ac:dyDescent="0.25">
      <c r="D67" s="15" t="s">
        <v>259</v>
      </c>
      <c r="E67" t="s">
        <v>240</v>
      </c>
    </row>
    <row r="68" spans="4:5" x14ac:dyDescent="0.25">
      <c r="D68" s="15" t="s">
        <v>260</v>
      </c>
      <c r="E68" t="s">
        <v>241</v>
      </c>
    </row>
    <row r="69" spans="4:5" x14ac:dyDescent="0.25">
      <c r="D69" s="15" t="s">
        <v>261</v>
      </c>
      <c r="E69" t="s">
        <v>242</v>
      </c>
    </row>
    <row r="70" spans="4:5" x14ac:dyDescent="0.25">
      <c r="D70" s="17" t="s">
        <v>262</v>
      </c>
      <c r="E70" t="s">
        <v>243</v>
      </c>
    </row>
    <row r="71" spans="4:5" x14ac:dyDescent="0.25">
      <c r="D71" s="15" t="s">
        <v>263</v>
      </c>
      <c r="E71" t="s">
        <v>249</v>
      </c>
    </row>
    <row r="72" spans="4:5" x14ac:dyDescent="0.25">
      <c r="D72" s="15" t="s">
        <v>264</v>
      </c>
      <c r="E72" t="s">
        <v>244</v>
      </c>
    </row>
    <row r="73" spans="4:5" x14ac:dyDescent="0.25">
      <c r="D73" s="15" t="s">
        <v>265</v>
      </c>
      <c r="E73" t="s">
        <v>245</v>
      </c>
    </row>
    <row r="74" spans="4:5" x14ac:dyDescent="0.25">
      <c r="D74" s="17" t="s">
        <v>266</v>
      </c>
      <c r="E74" t="s">
        <v>246</v>
      </c>
    </row>
    <row r="75" spans="4:5" x14ac:dyDescent="0.25">
      <c r="D75" s="15" t="s">
        <v>267</v>
      </c>
      <c r="E75" t="s">
        <v>247</v>
      </c>
    </row>
    <row r="76" spans="4:5" x14ac:dyDescent="0.25">
      <c r="D76" s="15" t="s">
        <v>295</v>
      </c>
      <c r="E76" t="s">
        <v>290</v>
      </c>
    </row>
    <row r="77" spans="4:5" x14ac:dyDescent="0.25">
      <c r="D77" s="15" t="s">
        <v>296</v>
      </c>
      <c r="E77" t="s">
        <v>291</v>
      </c>
    </row>
    <row r="78" spans="4:5" x14ac:dyDescent="0.25">
      <c r="D78" s="15" t="s">
        <v>297</v>
      </c>
      <c r="E78" t="s">
        <v>292</v>
      </c>
    </row>
    <row r="79" spans="4:5" x14ac:dyDescent="0.25">
      <c r="D79" s="17" t="s">
        <v>298</v>
      </c>
      <c r="E79" t="s">
        <v>293</v>
      </c>
    </row>
    <row r="80" spans="4:5" x14ac:dyDescent="0.25">
      <c r="D80" s="15" t="s">
        <v>299</v>
      </c>
      <c r="E80" t="s">
        <v>294</v>
      </c>
    </row>
    <row r="81" spans="4:8" x14ac:dyDescent="0.25">
      <c r="D81" s="15" t="s">
        <v>300</v>
      </c>
      <c r="E81" t="s">
        <v>202</v>
      </c>
    </row>
    <row r="82" spans="4:8" x14ac:dyDescent="0.25">
      <c r="D82" s="15" t="s">
        <v>312</v>
      </c>
      <c r="E82" t="s">
        <v>309</v>
      </c>
    </row>
    <row r="83" spans="4:8" x14ac:dyDescent="0.25">
      <c r="D83" s="15" t="s">
        <v>313</v>
      </c>
      <c r="E83" t="s">
        <v>310</v>
      </c>
    </row>
    <row r="84" spans="4:8" x14ac:dyDescent="0.25">
      <c r="D84" s="15" t="s">
        <v>314</v>
      </c>
      <c r="E84" t="s">
        <v>311</v>
      </c>
    </row>
    <row r="85" spans="4:8" x14ac:dyDescent="0.25">
      <c r="D85" s="17" t="s">
        <v>321</v>
      </c>
      <c r="E85" t="s">
        <v>322</v>
      </c>
    </row>
    <row r="86" spans="4:8" x14ac:dyDescent="0.25">
      <c r="D86" s="17" t="s">
        <v>325</v>
      </c>
      <c r="E86" s="28" t="s">
        <v>324</v>
      </c>
      <c r="H86" s="17"/>
    </row>
    <row r="87" spans="4:8" x14ac:dyDescent="0.25">
      <c r="D87" s="17" t="s">
        <v>329</v>
      </c>
      <c r="E87" s="29" t="s">
        <v>328</v>
      </c>
    </row>
    <row r="88" spans="4:8" x14ac:dyDescent="0.25">
      <c r="D88" s="17" t="s">
        <v>332</v>
      </c>
      <c r="E88" s="28" t="s">
        <v>331</v>
      </c>
    </row>
    <row r="89" spans="4:8" x14ac:dyDescent="0.25">
      <c r="D89" s="17" t="s">
        <v>336</v>
      </c>
      <c r="E89" s="29" t="s">
        <v>334</v>
      </c>
    </row>
    <row r="90" spans="4:8" x14ac:dyDescent="0.25">
      <c r="D90" s="17" t="s">
        <v>348</v>
      </c>
      <c r="E90" s="28" t="s">
        <v>347</v>
      </c>
    </row>
    <row r="91" spans="4:8" x14ac:dyDescent="0.25">
      <c r="D91" s="17" t="s">
        <v>352</v>
      </c>
      <c r="E91" s="29" t="s">
        <v>351</v>
      </c>
    </row>
    <row r="92" spans="4:8" x14ac:dyDescent="0.25">
      <c r="D92" s="17" t="s">
        <v>360</v>
      </c>
      <c r="E92" s="31" t="s">
        <v>361</v>
      </c>
    </row>
    <row r="93" spans="4:8" x14ac:dyDescent="0.25">
      <c r="D93" s="17" t="s">
        <v>367</v>
      </c>
      <c r="E93" s="32" t="s">
        <v>366</v>
      </c>
    </row>
    <row r="94" spans="4:8" x14ac:dyDescent="0.25">
      <c r="D94" s="17" t="s">
        <v>375</v>
      </c>
      <c r="E94" s="29" t="s">
        <v>374</v>
      </c>
    </row>
    <row r="95" spans="4:8" x14ac:dyDescent="0.25">
      <c r="D95" s="17" t="s">
        <v>380</v>
      </c>
      <c r="E95" s="29" t="s">
        <v>354</v>
      </c>
    </row>
    <row r="96" spans="4:8" x14ac:dyDescent="0.25">
      <c r="D96" s="17" t="s">
        <v>387</v>
      </c>
      <c r="E96" s="29" t="s">
        <v>388</v>
      </c>
    </row>
    <row r="97" spans="4:5" x14ac:dyDescent="0.25">
      <c r="D97" s="17" t="s">
        <v>393</v>
      </c>
      <c r="E97" s="28" t="s">
        <v>394</v>
      </c>
    </row>
    <row r="98" spans="4:5" x14ac:dyDescent="0.25">
      <c r="D98" s="17" t="s">
        <v>404</v>
      </c>
      <c r="E98" s="29" t="s">
        <v>405</v>
      </c>
    </row>
    <row r="99" spans="4:5" x14ac:dyDescent="0.25">
      <c r="D99" s="17" t="s">
        <v>409</v>
      </c>
      <c r="E99" s="29" t="s">
        <v>408</v>
      </c>
    </row>
    <row r="100" spans="4:5" x14ac:dyDescent="0.25">
      <c r="D100" s="17" t="s">
        <v>415</v>
      </c>
      <c r="E100" s="29" t="s">
        <v>414</v>
      </c>
    </row>
    <row r="101" spans="4:5" x14ac:dyDescent="0.25">
      <c r="D101" s="17" t="s">
        <v>418</v>
      </c>
      <c r="E101" s="29" t="s">
        <v>420</v>
      </c>
    </row>
  </sheetData>
  <mergeCells count="3">
    <mergeCell ref="A7:B7"/>
    <mergeCell ref="D1:E1"/>
    <mergeCell ref="A1:B1"/>
  </mergeCells>
  <pageMargins left="0.7" right="0.7" top="0.75" bottom="0.75" header="0.3" footer="0.3"/>
  <pageSetup orientation="portrait" horizontalDpi="4294967293" verticalDpi="4294967293" r:id="rId1"/>
  <ignoredErrors>
    <ignoredError sqref="D8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8" sqref="B8"/>
    </sheetView>
  </sheetViews>
  <sheetFormatPr baseColWidth="10" defaultRowHeight="15" x14ac:dyDescent="0.25"/>
  <cols>
    <col min="2" max="2" width="79.85546875" customWidth="1"/>
    <col min="5" max="5" width="11.42578125" customWidth="1"/>
  </cols>
  <sheetData>
    <row r="1" spans="1:6" x14ac:dyDescent="0.25">
      <c r="C1" s="17" t="s">
        <v>187</v>
      </c>
      <c r="D1" s="20" t="s">
        <v>230</v>
      </c>
      <c r="E1" s="21" t="s">
        <v>189</v>
      </c>
      <c r="F1" s="22" t="s">
        <v>229</v>
      </c>
    </row>
    <row r="2" spans="1:6" x14ac:dyDescent="0.25">
      <c r="A2">
        <v>1</v>
      </c>
      <c r="B2" t="s">
        <v>322</v>
      </c>
      <c r="C2" s="17" t="s">
        <v>323</v>
      </c>
      <c r="D2" s="19">
        <f>190*4</f>
        <v>760</v>
      </c>
      <c r="E2" s="22">
        <f>D2*60%+D2</f>
        <v>1216</v>
      </c>
      <c r="F2" s="22">
        <f>D2*93%+D2</f>
        <v>1466.8000000000002</v>
      </c>
    </row>
    <row r="3" spans="1:6" x14ac:dyDescent="0.25">
      <c r="A3">
        <v>2</v>
      </c>
      <c r="B3" t="s">
        <v>324</v>
      </c>
      <c r="C3" s="17" t="s">
        <v>326</v>
      </c>
      <c r="D3" s="19">
        <v>600</v>
      </c>
      <c r="E3" s="22">
        <f t="shared" ref="E3:E7" si="0">D3*60%+D3</f>
        <v>960</v>
      </c>
      <c r="F3" s="22">
        <f t="shared" ref="F3:F7" si="1">D3*93%+D3</f>
        <v>1158</v>
      </c>
    </row>
    <row r="4" spans="1:6" x14ac:dyDescent="0.25">
      <c r="A4">
        <v>3</v>
      </c>
      <c r="B4" t="s">
        <v>327</v>
      </c>
      <c r="C4" s="17" t="s">
        <v>330</v>
      </c>
      <c r="D4" s="19">
        <v>1120</v>
      </c>
      <c r="E4" s="22">
        <f t="shared" si="0"/>
        <v>1792</v>
      </c>
      <c r="F4" s="22">
        <f t="shared" si="1"/>
        <v>2161.6000000000004</v>
      </c>
    </row>
    <row r="5" spans="1:6" x14ac:dyDescent="0.25">
      <c r="A5">
        <v>4</v>
      </c>
      <c r="B5" t="s">
        <v>331</v>
      </c>
      <c r="C5" s="17" t="s">
        <v>333</v>
      </c>
      <c r="D5" s="19">
        <v>1000</v>
      </c>
      <c r="E5" s="22">
        <f t="shared" si="0"/>
        <v>1600</v>
      </c>
      <c r="F5" s="22">
        <f t="shared" si="1"/>
        <v>1930</v>
      </c>
    </row>
    <row r="6" spans="1:6" x14ac:dyDescent="0.25">
      <c r="A6">
        <v>5</v>
      </c>
      <c r="B6" t="s">
        <v>334</v>
      </c>
      <c r="C6" s="17" t="s">
        <v>335</v>
      </c>
      <c r="D6" s="19">
        <v>2250</v>
      </c>
      <c r="E6" s="22">
        <f t="shared" si="0"/>
        <v>3600</v>
      </c>
      <c r="F6" s="22">
        <f t="shared" si="1"/>
        <v>4342.5</v>
      </c>
    </row>
    <row r="7" spans="1:6" x14ac:dyDescent="0.25">
      <c r="C7" s="17"/>
      <c r="D7" s="19"/>
      <c r="E7" s="22">
        <f t="shared" si="0"/>
        <v>0</v>
      </c>
      <c r="F7" s="22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4" workbookViewId="0">
      <selection activeCell="F13" sqref="F13"/>
    </sheetView>
  </sheetViews>
  <sheetFormatPr baseColWidth="10" defaultRowHeight="15" x14ac:dyDescent="0.25"/>
  <cols>
    <col min="1" max="1" width="6" customWidth="1"/>
    <col min="2" max="2" width="66.7109375" customWidth="1"/>
    <col min="3" max="3" width="11.42578125" style="17"/>
    <col min="4" max="4" width="11.42578125" style="20"/>
    <col min="5" max="5" width="11.42578125" style="21"/>
    <col min="6" max="6" width="11.42578125" style="22"/>
  </cols>
  <sheetData>
    <row r="1" spans="1:6" x14ac:dyDescent="0.25">
      <c r="B1" t="s">
        <v>186</v>
      </c>
    </row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190</v>
      </c>
      <c r="C3" s="17" t="s">
        <v>188</v>
      </c>
      <c r="D3" s="19">
        <v>650</v>
      </c>
      <c r="E3" s="22">
        <f t="shared" ref="E3:E35" si="0">D3*60%+D3</f>
        <v>1040</v>
      </c>
      <c r="F3" s="22">
        <f>D3*93%+D3</f>
        <v>1254.5</v>
      </c>
    </row>
    <row r="4" spans="1:6" x14ac:dyDescent="0.25">
      <c r="A4">
        <v>2</v>
      </c>
      <c r="B4" t="s">
        <v>191</v>
      </c>
      <c r="C4" s="17" t="s">
        <v>192</v>
      </c>
      <c r="D4" s="19">
        <v>1120</v>
      </c>
      <c r="E4" s="22">
        <f t="shared" si="0"/>
        <v>1792</v>
      </c>
      <c r="F4" s="22">
        <f t="shared" ref="F4:F35" si="1">D4*93%+D4</f>
        <v>2161.6000000000004</v>
      </c>
    </row>
    <row r="5" spans="1:6" x14ac:dyDescent="0.25">
      <c r="A5">
        <v>3</v>
      </c>
      <c r="B5" t="s">
        <v>193</v>
      </c>
      <c r="C5" s="17" t="s">
        <v>196</v>
      </c>
      <c r="D5" s="19">
        <v>780</v>
      </c>
      <c r="E5" s="22">
        <f t="shared" si="0"/>
        <v>1248</v>
      </c>
      <c r="F5" s="22">
        <f t="shared" si="1"/>
        <v>1505.4</v>
      </c>
    </row>
    <row r="6" spans="1:6" x14ac:dyDescent="0.25">
      <c r="A6">
        <v>4</v>
      </c>
      <c r="B6" t="s">
        <v>197</v>
      </c>
      <c r="C6" s="17" t="s">
        <v>212</v>
      </c>
      <c r="D6" s="19">
        <v>405</v>
      </c>
      <c r="E6" s="22">
        <f t="shared" si="0"/>
        <v>648</v>
      </c>
      <c r="F6" s="22">
        <f t="shared" si="1"/>
        <v>781.65000000000009</v>
      </c>
    </row>
    <row r="7" spans="1:6" x14ac:dyDescent="0.25">
      <c r="A7">
        <v>5</v>
      </c>
      <c r="B7" t="s">
        <v>198</v>
      </c>
      <c r="C7" s="17" t="s">
        <v>214</v>
      </c>
      <c r="D7" s="19">
        <v>300</v>
      </c>
      <c r="E7" s="22">
        <f t="shared" si="0"/>
        <v>480</v>
      </c>
      <c r="F7" s="22">
        <f t="shared" si="1"/>
        <v>579</v>
      </c>
    </row>
    <row r="8" spans="1:6" x14ac:dyDescent="0.25">
      <c r="A8">
        <v>6</v>
      </c>
      <c r="B8" t="s">
        <v>199</v>
      </c>
      <c r="C8" s="17" t="s">
        <v>215</v>
      </c>
      <c r="D8" s="19">
        <v>1050</v>
      </c>
      <c r="E8" s="22">
        <f t="shared" si="0"/>
        <v>1680</v>
      </c>
      <c r="F8" s="22">
        <f t="shared" si="1"/>
        <v>2026.5</v>
      </c>
    </row>
    <row r="9" spans="1:6" x14ac:dyDescent="0.25">
      <c r="A9" t="s">
        <v>423</v>
      </c>
      <c r="B9" t="s">
        <v>200</v>
      </c>
      <c r="C9" s="15" t="s">
        <v>181</v>
      </c>
      <c r="D9" s="19">
        <v>190</v>
      </c>
      <c r="E9" s="22">
        <f t="shared" si="0"/>
        <v>304</v>
      </c>
      <c r="F9" s="22">
        <f t="shared" si="1"/>
        <v>366.70000000000005</v>
      </c>
    </row>
    <row r="10" spans="1:6" x14ac:dyDescent="0.25">
      <c r="A10">
        <v>8</v>
      </c>
      <c r="B10" t="s">
        <v>201</v>
      </c>
      <c r="C10" s="17" t="s">
        <v>216</v>
      </c>
      <c r="D10" s="19">
        <v>980</v>
      </c>
      <c r="E10" s="22">
        <f t="shared" si="0"/>
        <v>1568</v>
      </c>
      <c r="F10" s="22">
        <f t="shared" si="1"/>
        <v>1891.4</v>
      </c>
    </row>
    <row r="11" spans="1:6" x14ac:dyDescent="0.25">
      <c r="A11">
        <v>9</v>
      </c>
      <c r="B11" t="s">
        <v>202</v>
      </c>
      <c r="C11" s="17" t="s">
        <v>217</v>
      </c>
      <c r="D11" s="19">
        <v>1140</v>
      </c>
      <c r="E11" s="22">
        <f t="shared" si="0"/>
        <v>1824</v>
      </c>
      <c r="F11" s="22">
        <f t="shared" si="1"/>
        <v>2200.1999999999998</v>
      </c>
    </row>
    <row r="12" spans="1:6" x14ac:dyDescent="0.25">
      <c r="A12">
        <v>10</v>
      </c>
      <c r="B12" t="s">
        <v>203</v>
      </c>
      <c r="C12" s="17" t="s">
        <v>218</v>
      </c>
      <c r="D12" s="19">
        <v>310</v>
      </c>
      <c r="E12" s="22">
        <f t="shared" si="0"/>
        <v>496</v>
      </c>
      <c r="F12" s="22">
        <f t="shared" si="1"/>
        <v>598.29999999999995</v>
      </c>
    </row>
    <row r="13" spans="1:6" x14ac:dyDescent="0.25">
      <c r="A13">
        <v>11</v>
      </c>
      <c r="B13" t="s">
        <v>204</v>
      </c>
      <c r="C13" s="17" t="s">
        <v>221</v>
      </c>
      <c r="D13" s="19">
        <v>1120</v>
      </c>
      <c r="E13" s="22">
        <f t="shared" si="0"/>
        <v>1792</v>
      </c>
      <c r="F13" s="22">
        <f t="shared" si="1"/>
        <v>2161.6000000000004</v>
      </c>
    </row>
    <row r="14" spans="1:6" x14ac:dyDescent="0.25">
      <c r="A14">
        <v>12</v>
      </c>
      <c r="B14" t="s">
        <v>205</v>
      </c>
      <c r="C14" s="17" t="s">
        <v>219</v>
      </c>
      <c r="D14" s="19">
        <v>725</v>
      </c>
      <c r="E14" s="22">
        <f t="shared" si="0"/>
        <v>1160</v>
      </c>
      <c r="F14" s="22">
        <f t="shared" si="1"/>
        <v>1399.25</v>
      </c>
    </row>
    <row r="15" spans="1:6" x14ac:dyDescent="0.25">
      <c r="A15">
        <v>13</v>
      </c>
      <c r="B15" t="s">
        <v>206</v>
      </c>
      <c r="C15" s="17" t="s">
        <v>222</v>
      </c>
      <c r="D15" s="19">
        <v>910</v>
      </c>
      <c r="E15" s="22">
        <f t="shared" si="0"/>
        <v>1456</v>
      </c>
      <c r="F15" s="22">
        <f t="shared" si="1"/>
        <v>1756.3000000000002</v>
      </c>
    </row>
    <row r="16" spans="1:6" x14ac:dyDescent="0.25">
      <c r="A16">
        <v>14</v>
      </c>
      <c r="B16" t="s">
        <v>207</v>
      </c>
      <c r="C16" s="17" t="s">
        <v>223</v>
      </c>
      <c r="D16" s="19">
        <v>1120</v>
      </c>
      <c r="E16" s="22">
        <f t="shared" si="0"/>
        <v>1792</v>
      </c>
      <c r="F16" s="22">
        <f t="shared" si="1"/>
        <v>2161.6000000000004</v>
      </c>
    </row>
    <row r="17" spans="1:6" x14ac:dyDescent="0.25">
      <c r="A17">
        <v>15</v>
      </c>
      <c r="B17" t="s">
        <v>208</v>
      </c>
      <c r="C17" s="17" t="s">
        <v>224</v>
      </c>
      <c r="D17" s="19">
        <v>1100</v>
      </c>
      <c r="E17" s="22">
        <f t="shared" si="0"/>
        <v>1760</v>
      </c>
      <c r="F17" s="22">
        <f t="shared" si="1"/>
        <v>2123</v>
      </c>
    </row>
    <row r="18" spans="1:6" x14ac:dyDescent="0.25">
      <c r="A18">
        <v>16</v>
      </c>
      <c r="B18" t="s">
        <v>209</v>
      </c>
      <c r="C18" s="17" t="s">
        <v>225</v>
      </c>
      <c r="D18" s="19">
        <v>470</v>
      </c>
      <c r="E18" s="22">
        <f t="shared" si="0"/>
        <v>752</v>
      </c>
      <c r="F18" s="22">
        <f t="shared" si="1"/>
        <v>907.1</v>
      </c>
    </row>
    <row r="19" spans="1:6" x14ac:dyDescent="0.25">
      <c r="A19">
        <v>17</v>
      </c>
      <c r="B19" t="s">
        <v>210</v>
      </c>
      <c r="C19" s="17" t="s">
        <v>226</v>
      </c>
      <c r="D19" s="19">
        <v>310</v>
      </c>
      <c r="E19" s="22">
        <f t="shared" si="0"/>
        <v>496</v>
      </c>
      <c r="F19" s="22">
        <f t="shared" si="1"/>
        <v>598.29999999999995</v>
      </c>
    </row>
    <row r="20" spans="1:6" x14ac:dyDescent="0.25">
      <c r="A20">
        <v>18</v>
      </c>
      <c r="B20" t="s">
        <v>211</v>
      </c>
      <c r="C20" s="17" t="s">
        <v>228</v>
      </c>
      <c r="D20" s="19">
        <v>750</v>
      </c>
      <c r="E20" s="22">
        <f t="shared" si="0"/>
        <v>1200</v>
      </c>
      <c r="F20" s="22">
        <f t="shared" si="1"/>
        <v>1447.5</v>
      </c>
    </row>
    <row r="21" spans="1:6" x14ac:dyDescent="0.25">
      <c r="A21">
        <v>19</v>
      </c>
      <c r="B21" t="s">
        <v>386</v>
      </c>
      <c r="C21" s="17" t="s">
        <v>389</v>
      </c>
      <c r="D21" s="20">
        <v>450</v>
      </c>
      <c r="E21" s="21">
        <f t="shared" si="0"/>
        <v>720</v>
      </c>
      <c r="F21" s="22">
        <f t="shared" si="1"/>
        <v>868.5</v>
      </c>
    </row>
    <row r="22" spans="1:6" x14ac:dyDescent="0.25">
      <c r="A22">
        <v>20</v>
      </c>
      <c r="B22" t="s">
        <v>390</v>
      </c>
      <c r="C22" s="17" t="s">
        <v>391</v>
      </c>
      <c r="D22" s="20">
        <v>480</v>
      </c>
      <c r="E22" s="21">
        <f t="shared" si="0"/>
        <v>768</v>
      </c>
      <c r="F22" s="22">
        <f t="shared" si="1"/>
        <v>926.40000000000009</v>
      </c>
    </row>
    <row r="23" spans="1:6" x14ac:dyDescent="0.25">
      <c r="A23">
        <v>21</v>
      </c>
      <c r="B23" t="s">
        <v>392</v>
      </c>
      <c r="C23" s="17" t="s">
        <v>395</v>
      </c>
      <c r="D23" s="20">
        <v>720</v>
      </c>
      <c r="E23" s="21">
        <f t="shared" si="0"/>
        <v>1152</v>
      </c>
      <c r="F23" s="22">
        <f t="shared" si="1"/>
        <v>1389.6</v>
      </c>
    </row>
    <row r="24" spans="1:6" x14ac:dyDescent="0.25">
      <c r="A24">
        <v>22</v>
      </c>
      <c r="B24" t="s">
        <v>396</v>
      </c>
      <c r="C24" s="17" t="s">
        <v>397</v>
      </c>
      <c r="D24" s="20">
        <v>650</v>
      </c>
      <c r="E24" s="21">
        <f t="shared" si="0"/>
        <v>1040</v>
      </c>
      <c r="F24" s="22">
        <f t="shared" si="1"/>
        <v>1254.5</v>
      </c>
    </row>
    <row r="25" spans="1:6" x14ac:dyDescent="0.25">
      <c r="A25">
        <v>23</v>
      </c>
      <c r="B25" t="s">
        <v>398</v>
      </c>
      <c r="C25" s="17" t="s">
        <v>399</v>
      </c>
      <c r="D25" s="20">
        <v>630</v>
      </c>
      <c r="E25" s="22">
        <f t="shared" si="0"/>
        <v>1008</v>
      </c>
      <c r="F25" s="22">
        <f t="shared" si="1"/>
        <v>1215.9000000000001</v>
      </c>
    </row>
    <row r="26" spans="1:6" x14ac:dyDescent="0.25">
      <c r="A26">
        <v>24</v>
      </c>
      <c r="B26" t="s">
        <v>400</v>
      </c>
      <c r="C26" s="17" t="s">
        <v>401</v>
      </c>
      <c r="D26" s="20">
        <v>900</v>
      </c>
      <c r="E26" s="22">
        <f t="shared" si="0"/>
        <v>1440</v>
      </c>
      <c r="F26" s="22">
        <f t="shared" si="1"/>
        <v>1737</v>
      </c>
    </row>
    <row r="27" spans="1:6" x14ac:dyDescent="0.25">
      <c r="A27">
        <v>25</v>
      </c>
      <c r="B27" t="s">
        <v>402</v>
      </c>
      <c r="C27" s="17" t="s">
        <v>406</v>
      </c>
      <c r="D27" s="20">
        <v>510</v>
      </c>
      <c r="E27" s="22">
        <f t="shared" si="0"/>
        <v>816</v>
      </c>
      <c r="F27" s="22">
        <f t="shared" si="1"/>
        <v>984.3</v>
      </c>
    </row>
    <row r="28" spans="1:6" x14ac:dyDescent="0.25">
      <c r="A28">
        <v>26</v>
      </c>
      <c r="B28" t="s">
        <v>407</v>
      </c>
      <c r="C28" s="17" t="s">
        <v>410</v>
      </c>
      <c r="D28" s="20">
        <v>410</v>
      </c>
      <c r="E28" s="21">
        <f t="shared" si="0"/>
        <v>656</v>
      </c>
      <c r="F28" s="22">
        <f t="shared" si="1"/>
        <v>791.3</v>
      </c>
    </row>
    <row r="29" spans="1:6" x14ac:dyDescent="0.25">
      <c r="A29">
        <v>27</v>
      </c>
      <c r="B29" t="s">
        <v>411</v>
      </c>
      <c r="C29" s="17" t="s">
        <v>412</v>
      </c>
      <c r="D29" s="20">
        <v>429</v>
      </c>
      <c r="E29" s="21">
        <f t="shared" si="0"/>
        <v>686.4</v>
      </c>
      <c r="F29" s="22">
        <f t="shared" si="1"/>
        <v>827.97</v>
      </c>
    </row>
    <row r="30" spans="1:6" x14ac:dyDescent="0.25">
      <c r="A30">
        <v>28</v>
      </c>
      <c r="B30" t="s">
        <v>413</v>
      </c>
      <c r="C30" s="17" t="s">
        <v>416</v>
      </c>
      <c r="D30" s="20">
        <v>700</v>
      </c>
      <c r="E30" s="21">
        <f t="shared" si="0"/>
        <v>1120</v>
      </c>
      <c r="F30" s="22">
        <f t="shared" si="1"/>
        <v>1351</v>
      </c>
    </row>
    <row r="31" spans="1:6" x14ac:dyDescent="0.25">
      <c r="A31">
        <v>29</v>
      </c>
      <c r="B31" t="s">
        <v>417</v>
      </c>
      <c r="C31" s="17" t="s">
        <v>419</v>
      </c>
      <c r="D31" s="20">
        <v>400</v>
      </c>
      <c r="E31" s="21">
        <f t="shared" si="0"/>
        <v>640</v>
      </c>
      <c r="F31" s="22">
        <f t="shared" si="1"/>
        <v>772</v>
      </c>
    </row>
    <row r="32" spans="1:6" x14ac:dyDescent="0.25">
      <c r="A32">
        <v>30</v>
      </c>
      <c r="B32" t="s">
        <v>421</v>
      </c>
      <c r="C32" s="17" t="s">
        <v>422</v>
      </c>
      <c r="D32" s="20">
        <v>295</v>
      </c>
      <c r="E32" s="22">
        <f t="shared" si="0"/>
        <v>472</v>
      </c>
      <c r="F32" s="22">
        <f t="shared" si="1"/>
        <v>569.35</v>
      </c>
    </row>
    <row r="33" spans="5:6" x14ac:dyDescent="0.25">
      <c r="E33" s="22">
        <f t="shared" si="0"/>
        <v>0</v>
      </c>
      <c r="F33" s="22">
        <f t="shared" si="1"/>
        <v>0</v>
      </c>
    </row>
    <row r="34" spans="5:6" x14ac:dyDescent="0.25">
      <c r="E34" s="22">
        <f t="shared" si="0"/>
        <v>0</v>
      </c>
      <c r="F34" s="22">
        <f t="shared" si="1"/>
        <v>0</v>
      </c>
    </row>
    <row r="35" spans="5:6" x14ac:dyDescent="0.25">
      <c r="E35" s="21">
        <f t="shared" si="0"/>
        <v>0</v>
      </c>
      <c r="F35" s="22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9" workbookViewId="0">
      <selection activeCell="D30" sqref="D30"/>
    </sheetView>
  </sheetViews>
  <sheetFormatPr baseColWidth="10" defaultRowHeight="15" x14ac:dyDescent="0.25"/>
  <cols>
    <col min="1" max="1" width="5.5703125" customWidth="1"/>
    <col min="2" max="2" width="58.42578125" customWidth="1"/>
    <col min="3" max="3" width="17.28515625" customWidth="1"/>
    <col min="4" max="4" width="11.42578125" customWidth="1"/>
  </cols>
  <sheetData>
    <row r="1" spans="1:6" x14ac:dyDescent="0.25">
      <c r="B1" t="s">
        <v>248</v>
      </c>
    </row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 s="24">
        <v>1</v>
      </c>
      <c r="B3" s="24" t="s">
        <v>231</v>
      </c>
      <c r="C3" s="25" t="s">
        <v>289</v>
      </c>
      <c r="D3" s="26">
        <v>990</v>
      </c>
      <c r="E3" s="27">
        <f t="shared" ref="E3:E32" si="0">D3*60%+D3</f>
        <v>1584</v>
      </c>
      <c r="F3" s="27">
        <f>D3*93%+D3</f>
        <v>1910.7</v>
      </c>
    </row>
    <row r="4" spans="1:6" x14ac:dyDescent="0.25">
      <c r="A4" s="24">
        <v>2</v>
      </c>
      <c r="B4" s="24" t="s">
        <v>232</v>
      </c>
      <c r="C4" s="25" t="s">
        <v>268</v>
      </c>
      <c r="D4" s="26">
        <v>720</v>
      </c>
      <c r="E4" s="27">
        <f t="shared" si="0"/>
        <v>1152</v>
      </c>
      <c r="F4" s="27">
        <f t="shared" ref="F4:F32" si="1">D4*93%+D4</f>
        <v>1389.6</v>
      </c>
    </row>
    <row r="5" spans="1:6" x14ac:dyDescent="0.25">
      <c r="A5" s="24">
        <v>3</v>
      </c>
      <c r="B5" s="24" t="s">
        <v>269</v>
      </c>
      <c r="C5" s="25" t="s">
        <v>270</v>
      </c>
      <c r="D5" s="26">
        <v>650</v>
      </c>
      <c r="E5" s="27">
        <f t="shared" si="0"/>
        <v>1040</v>
      </c>
      <c r="F5" s="27">
        <f t="shared" si="1"/>
        <v>1254.5</v>
      </c>
    </row>
    <row r="6" spans="1:6" x14ac:dyDescent="0.25">
      <c r="A6" s="24">
        <v>4</v>
      </c>
      <c r="B6" s="24" t="s">
        <v>234</v>
      </c>
      <c r="C6" s="25" t="s">
        <v>271</v>
      </c>
      <c r="D6" s="26">
        <v>810</v>
      </c>
      <c r="E6" s="27">
        <f t="shared" si="0"/>
        <v>1296</v>
      </c>
      <c r="F6" s="27">
        <f t="shared" si="1"/>
        <v>1563.3000000000002</v>
      </c>
    </row>
    <row r="7" spans="1:6" x14ac:dyDescent="0.25">
      <c r="A7" s="24">
        <v>5</v>
      </c>
      <c r="B7" s="24" t="s">
        <v>235</v>
      </c>
      <c r="C7" s="25" t="s">
        <v>272</v>
      </c>
      <c r="D7" s="26">
        <v>1510</v>
      </c>
      <c r="E7" s="27">
        <f t="shared" si="0"/>
        <v>2416</v>
      </c>
      <c r="F7" s="27">
        <f t="shared" si="1"/>
        <v>2914.3</v>
      </c>
    </row>
    <row r="8" spans="1:6" x14ac:dyDescent="0.25">
      <c r="A8" s="24">
        <v>6</v>
      </c>
      <c r="B8" s="24" t="s">
        <v>236</v>
      </c>
      <c r="C8" s="25" t="s">
        <v>273</v>
      </c>
      <c r="D8" s="26">
        <v>1150</v>
      </c>
      <c r="E8" s="27">
        <f t="shared" si="0"/>
        <v>1840</v>
      </c>
      <c r="F8" s="27">
        <f t="shared" si="1"/>
        <v>2219.5</v>
      </c>
    </row>
    <row r="9" spans="1:6" x14ac:dyDescent="0.25">
      <c r="A9" s="24">
        <v>7</v>
      </c>
      <c r="B9" s="24" t="s">
        <v>237</v>
      </c>
      <c r="C9" s="25" t="s">
        <v>274</v>
      </c>
      <c r="D9" s="26">
        <v>1150</v>
      </c>
      <c r="E9" s="27">
        <f t="shared" si="0"/>
        <v>1840</v>
      </c>
      <c r="F9" s="27">
        <f t="shared" si="1"/>
        <v>2219.5</v>
      </c>
    </row>
    <row r="10" spans="1:6" x14ac:dyDescent="0.25">
      <c r="A10" s="24">
        <v>8</v>
      </c>
      <c r="B10" s="24" t="s">
        <v>238</v>
      </c>
      <c r="C10" s="25" t="s">
        <v>275</v>
      </c>
      <c r="D10" s="26">
        <v>1290</v>
      </c>
      <c r="E10" s="27">
        <f t="shared" si="0"/>
        <v>2064</v>
      </c>
      <c r="F10" s="27">
        <f t="shared" si="1"/>
        <v>2489.6999999999998</v>
      </c>
    </row>
    <row r="11" spans="1:6" x14ac:dyDescent="0.25">
      <c r="A11" s="24">
        <v>9</v>
      </c>
      <c r="B11" s="24" t="s">
        <v>239</v>
      </c>
      <c r="C11" s="25" t="s">
        <v>276</v>
      </c>
      <c r="D11" s="26">
        <v>550</v>
      </c>
      <c r="E11" s="27">
        <f t="shared" si="0"/>
        <v>880</v>
      </c>
      <c r="F11" s="27">
        <f t="shared" si="1"/>
        <v>1061.5</v>
      </c>
    </row>
    <row r="12" spans="1:6" x14ac:dyDescent="0.25">
      <c r="A12" s="24">
        <v>10</v>
      </c>
      <c r="B12" s="24" t="s">
        <v>240</v>
      </c>
      <c r="C12" s="25" t="s">
        <v>277</v>
      </c>
      <c r="D12" s="26">
        <v>765</v>
      </c>
      <c r="E12" s="27">
        <f t="shared" si="0"/>
        <v>1224</v>
      </c>
      <c r="F12" s="27">
        <f t="shared" si="1"/>
        <v>1476.45</v>
      </c>
    </row>
    <row r="13" spans="1:6" x14ac:dyDescent="0.25">
      <c r="A13">
        <v>11</v>
      </c>
      <c r="B13" t="s">
        <v>241</v>
      </c>
      <c r="C13" s="17" t="s">
        <v>278</v>
      </c>
      <c r="D13" s="19">
        <v>300</v>
      </c>
      <c r="E13" s="22">
        <f t="shared" si="0"/>
        <v>480</v>
      </c>
      <c r="F13" s="22">
        <f t="shared" si="1"/>
        <v>579</v>
      </c>
    </row>
    <row r="14" spans="1:6" x14ac:dyDescent="0.25">
      <c r="A14">
        <v>12</v>
      </c>
      <c r="B14" t="s">
        <v>242</v>
      </c>
      <c r="C14" s="17" t="s">
        <v>280</v>
      </c>
      <c r="D14" s="19">
        <v>540</v>
      </c>
      <c r="E14" s="22">
        <f t="shared" si="0"/>
        <v>864</v>
      </c>
      <c r="F14" s="22">
        <f t="shared" si="1"/>
        <v>1042.2</v>
      </c>
    </row>
    <row r="15" spans="1:6" x14ac:dyDescent="0.25">
      <c r="A15">
        <v>13</v>
      </c>
      <c r="B15" t="s">
        <v>243</v>
      </c>
      <c r="C15" s="17" t="s">
        <v>281</v>
      </c>
      <c r="D15" s="19">
        <v>1790</v>
      </c>
      <c r="E15" s="22">
        <f t="shared" si="0"/>
        <v>2864</v>
      </c>
      <c r="F15" s="22">
        <f t="shared" si="1"/>
        <v>3454.7</v>
      </c>
    </row>
    <row r="16" spans="1:6" x14ac:dyDescent="0.25">
      <c r="A16">
        <v>14</v>
      </c>
      <c r="B16" t="s">
        <v>249</v>
      </c>
      <c r="C16" s="17" t="s">
        <v>282</v>
      </c>
      <c r="D16" s="19">
        <v>1170</v>
      </c>
      <c r="E16" s="22">
        <f t="shared" si="0"/>
        <v>1872</v>
      </c>
      <c r="F16" s="22">
        <f t="shared" si="1"/>
        <v>2258.1000000000004</v>
      </c>
    </row>
    <row r="17" spans="1:6" x14ac:dyDescent="0.25">
      <c r="A17">
        <v>15</v>
      </c>
      <c r="B17" t="s">
        <v>244</v>
      </c>
      <c r="C17" s="17" t="s">
        <v>283</v>
      </c>
      <c r="D17" s="19">
        <v>760</v>
      </c>
      <c r="E17" s="22">
        <f t="shared" si="0"/>
        <v>1216</v>
      </c>
      <c r="F17" s="22">
        <f t="shared" si="1"/>
        <v>1466.8000000000002</v>
      </c>
    </row>
    <row r="18" spans="1:6" x14ac:dyDescent="0.25">
      <c r="A18">
        <v>16</v>
      </c>
      <c r="B18" t="s">
        <v>245</v>
      </c>
      <c r="C18" s="17" t="s">
        <v>284</v>
      </c>
      <c r="D18" s="19">
        <v>760</v>
      </c>
      <c r="E18" s="22">
        <f t="shared" si="0"/>
        <v>1216</v>
      </c>
      <c r="F18" s="22">
        <f t="shared" si="1"/>
        <v>1466.8000000000002</v>
      </c>
    </row>
    <row r="19" spans="1:6" x14ac:dyDescent="0.25">
      <c r="A19">
        <v>17</v>
      </c>
      <c r="B19" t="s">
        <v>246</v>
      </c>
      <c r="C19" s="17" t="s">
        <v>286</v>
      </c>
      <c r="D19" s="19">
        <v>690</v>
      </c>
      <c r="E19" s="22">
        <f t="shared" si="0"/>
        <v>1104</v>
      </c>
      <c r="F19" s="22">
        <f t="shared" si="1"/>
        <v>1331.7</v>
      </c>
    </row>
    <row r="20" spans="1:6" x14ac:dyDescent="0.25">
      <c r="A20">
        <v>18</v>
      </c>
      <c r="B20" t="s">
        <v>247</v>
      </c>
      <c r="C20" s="17" t="s">
        <v>287</v>
      </c>
      <c r="D20" s="19">
        <v>910</v>
      </c>
      <c r="E20" s="22">
        <f t="shared" si="0"/>
        <v>1456</v>
      </c>
      <c r="F20" s="22">
        <f t="shared" si="1"/>
        <v>1756.3000000000002</v>
      </c>
    </row>
    <row r="21" spans="1:6" x14ac:dyDescent="0.25">
      <c r="A21">
        <v>19</v>
      </c>
      <c r="B21" t="s">
        <v>337</v>
      </c>
      <c r="C21" s="17" t="s">
        <v>340</v>
      </c>
      <c r="D21" s="19">
        <v>510</v>
      </c>
      <c r="E21" s="22">
        <f t="shared" si="0"/>
        <v>816</v>
      </c>
      <c r="F21" s="22">
        <f t="shared" si="1"/>
        <v>984.3</v>
      </c>
    </row>
    <row r="22" spans="1:6" x14ac:dyDescent="0.25">
      <c r="A22">
        <v>20</v>
      </c>
      <c r="B22" t="s">
        <v>338</v>
      </c>
      <c r="C22" s="17" t="s">
        <v>339</v>
      </c>
      <c r="D22" s="19">
        <v>440</v>
      </c>
      <c r="E22" s="22">
        <f t="shared" si="0"/>
        <v>704</v>
      </c>
      <c r="F22" s="22">
        <f t="shared" si="1"/>
        <v>849.2</v>
      </c>
    </row>
    <row r="23" spans="1:6" x14ac:dyDescent="0.25">
      <c r="A23">
        <v>21</v>
      </c>
      <c r="B23" t="s">
        <v>341</v>
      </c>
      <c r="C23" s="30" t="s">
        <v>342</v>
      </c>
      <c r="D23" s="19">
        <v>650</v>
      </c>
      <c r="E23" s="22">
        <f t="shared" si="0"/>
        <v>1040</v>
      </c>
      <c r="F23" s="22">
        <f t="shared" si="1"/>
        <v>1254.5</v>
      </c>
    </row>
    <row r="24" spans="1:6" x14ac:dyDescent="0.25">
      <c r="A24">
        <v>22</v>
      </c>
      <c r="B24" t="s">
        <v>343</v>
      </c>
      <c r="C24" s="30" t="s">
        <v>344</v>
      </c>
      <c r="D24" s="19">
        <v>440</v>
      </c>
      <c r="E24" s="22">
        <f t="shared" si="0"/>
        <v>704</v>
      </c>
      <c r="F24" s="22">
        <f t="shared" si="1"/>
        <v>849.2</v>
      </c>
    </row>
    <row r="25" spans="1:6" x14ac:dyDescent="0.25">
      <c r="A25">
        <v>23</v>
      </c>
      <c r="B25" t="s">
        <v>345</v>
      </c>
      <c r="C25" s="30" t="s">
        <v>349</v>
      </c>
      <c r="D25" s="19">
        <v>890</v>
      </c>
      <c r="E25" s="22">
        <f t="shared" si="0"/>
        <v>1424</v>
      </c>
      <c r="F25" s="22">
        <f t="shared" si="1"/>
        <v>1717.7</v>
      </c>
    </row>
    <row r="26" spans="1:6" x14ac:dyDescent="0.25">
      <c r="A26">
        <v>24</v>
      </c>
      <c r="B26" t="s">
        <v>350</v>
      </c>
      <c r="C26" s="30" t="s">
        <v>353</v>
      </c>
      <c r="D26" s="19">
        <v>1170</v>
      </c>
      <c r="E26" s="22">
        <f t="shared" si="0"/>
        <v>1872</v>
      </c>
      <c r="F26" s="22">
        <f t="shared" si="1"/>
        <v>2258.1000000000004</v>
      </c>
    </row>
    <row r="27" spans="1:6" x14ac:dyDescent="0.25">
      <c r="A27">
        <v>25</v>
      </c>
      <c r="B27" t="s">
        <v>356</v>
      </c>
      <c r="C27" s="30" t="s">
        <v>357</v>
      </c>
      <c r="D27" s="19">
        <v>715</v>
      </c>
      <c r="E27" s="22">
        <f t="shared" si="0"/>
        <v>1144</v>
      </c>
      <c r="F27" s="22">
        <f t="shared" si="1"/>
        <v>1379.95</v>
      </c>
    </row>
    <row r="28" spans="1:6" x14ac:dyDescent="0.25">
      <c r="A28">
        <v>26</v>
      </c>
      <c r="B28" t="s">
        <v>358</v>
      </c>
      <c r="C28" s="30" t="s">
        <v>362</v>
      </c>
      <c r="D28" s="19">
        <v>940</v>
      </c>
      <c r="E28" s="22">
        <f t="shared" si="0"/>
        <v>1504</v>
      </c>
      <c r="F28" s="22">
        <f t="shared" si="1"/>
        <v>1814.2</v>
      </c>
    </row>
    <row r="29" spans="1:6" x14ac:dyDescent="0.25">
      <c r="A29">
        <v>27</v>
      </c>
      <c r="B29" t="s">
        <v>364</v>
      </c>
      <c r="C29" s="30" t="s">
        <v>368</v>
      </c>
      <c r="D29" s="19">
        <v>1300</v>
      </c>
      <c r="E29" s="22">
        <f t="shared" si="0"/>
        <v>2080</v>
      </c>
      <c r="F29" s="22">
        <f t="shared" si="1"/>
        <v>2509</v>
      </c>
    </row>
    <row r="30" spans="1:6" x14ac:dyDescent="0.25">
      <c r="A30">
        <v>28</v>
      </c>
      <c r="B30" t="s">
        <v>370</v>
      </c>
      <c r="C30" s="30" t="s">
        <v>372</v>
      </c>
      <c r="D30" s="19">
        <v>515</v>
      </c>
      <c r="E30" s="22">
        <f t="shared" si="0"/>
        <v>824</v>
      </c>
      <c r="F30" s="22">
        <f t="shared" si="1"/>
        <v>993.95</v>
      </c>
    </row>
    <row r="31" spans="1:6" x14ac:dyDescent="0.25">
      <c r="A31">
        <v>29</v>
      </c>
      <c r="B31" t="s">
        <v>373</v>
      </c>
      <c r="C31" s="30" t="s">
        <v>376</v>
      </c>
      <c r="D31" s="19">
        <v>1200</v>
      </c>
      <c r="E31" s="22">
        <f t="shared" si="0"/>
        <v>1920</v>
      </c>
      <c r="F31" s="22">
        <f t="shared" si="1"/>
        <v>2316</v>
      </c>
    </row>
    <row r="32" spans="1:6" x14ac:dyDescent="0.25">
      <c r="A32">
        <v>30</v>
      </c>
      <c r="B32" t="s">
        <v>379</v>
      </c>
      <c r="C32" s="30" t="s">
        <v>381</v>
      </c>
      <c r="D32" s="19">
        <v>1280</v>
      </c>
      <c r="E32" s="22">
        <f t="shared" si="0"/>
        <v>2048</v>
      </c>
      <c r="F32" s="22">
        <f t="shared" si="1"/>
        <v>2470.4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D16" sqref="D16"/>
    </sheetView>
  </sheetViews>
  <sheetFormatPr baseColWidth="10" defaultRowHeight="15" x14ac:dyDescent="0.25"/>
  <cols>
    <col min="1" max="1" width="3.7109375" customWidth="1"/>
    <col min="2" max="2" width="57.140625" customWidth="1"/>
  </cols>
  <sheetData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290</v>
      </c>
      <c r="C3" s="17" t="s">
        <v>301</v>
      </c>
      <c r="D3" s="19">
        <v>410</v>
      </c>
      <c r="E3" s="22">
        <f t="shared" ref="E3:E8" si="0">D3*60%+D3</f>
        <v>656</v>
      </c>
      <c r="F3" s="22">
        <f>D3*93%+D3</f>
        <v>791.3</v>
      </c>
    </row>
    <row r="4" spans="1:6" x14ac:dyDescent="0.25">
      <c r="A4">
        <v>2</v>
      </c>
      <c r="B4" t="s">
        <v>291</v>
      </c>
      <c r="C4" s="17" t="s">
        <v>302</v>
      </c>
      <c r="D4" s="19">
        <v>525</v>
      </c>
      <c r="E4" s="22">
        <f t="shared" si="0"/>
        <v>840</v>
      </c>
      <c r="F4" s="22">
        <f t="shared" ref="F4:F8" si="1">D4*93%+D4</f>
        <v>1013.25</v>
      </c>
    </row>
    <row r="5" spans="1:6" x14ac:dyDescent="0.25">
      <c r="A5">
        <v>3</v>
      </c>
      <c r="B5" t="s">
        <v>292</v>
      </c>
      <c r="C5" s="17" t="s">
        <v>303</v>
      </c>
      <c r="D5" s="19">
        <v>630</v>
      </c>
      <c r="E5" s="22">
        <f t="shared" si="0"/>
        <v>1008</v>
      </c>
      <c r="F5" s="22">
        <f t="shared" si="1"/>
        <v>1215.9000000000001</v>
      </c>
    </row>
    <row r="6" spans="1:6" x14ac:dyDescent="0.25">
      <c r="A6">
        <v>4</v>
      </c>
      <c r="B6" t="s">
        <v>293</v>
      </c>
      <c r="C6" s="17" t="s">
        <v>305</v>
      </c>
      <c r="D6" s="19">
        <v>726</v>
      </c>
      <c r="E6" s="22">
        <f t="shared" si="0"/>
        <v>1161.5999999999999</v>
      </c>
      <c r="F6" s="22">
        <f t="shared" si="1"/>
        <v>1401.18</v>
      </c>
    </row>
    <row r="7" spans="1:6" x14ac:dyDescent="0.25">
      <c r="A7">
        <v>5</v>
      </c>
      <c r="B7" t="s">
        <v>294</v>
      </c>
      <c r="C7" s="17" t="s">
        <v>306</v>
      </c>
      <c r="D7" s="19">
        <v>560</v>
      </c>
      <c r="E7" s="22">
        <f t="shared" si="0"/>
        <v>896</v>
      </c>
      <c r="F7" s="22">
        <f t="shared" si="1"/>
        <v>1080.8000000000002</v>
      </c>
    </row>
    <row r="8" spans="1:6" x14ac:dyDescent="0.25">
      <c r="A8">
        <v>6</v>
      </c>
      <c r="B8" t="s">
        <v>202</v>
      </c>
      <c r="C8" s="17" t="s">
        <v>307</v>
      </c>
      <c r="D8" s="19">
        <v>1140</v>
      </c>
      <c r="E8" s="22">
        <f t="shared" si="0"/>
        <v>1824</v>
      </c>
      <c r="F8" s="22">
        <f t="shared" si="1"/>
        <v>2200.1999999999998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5" sqref="C5"/>
    </sheetView>
  </sheetViews>
  <sheetFormatPr baseColWidth="10" defaultRowHeight="15" x14ac:dyDescent="0.25"/>
  <cols>
    <col min="1" max="1" width="4.85546875" customWidth="1"/>
    <col min="2" max="2" width="35.5703125" customWidth="1"/>
  </cols>
  <sheetData>
    <row r="1" spans="1:6" x14ac:dyDescent="0.25">
      <c r="A1" s="37" t="s">
        <v>308</v>
      </c>
      <c r="B1" s="37"/>
      <c r="C1" s="37"/>
      <c r="D1" s="37"/>
    </row>
    <row r="2" spans="1:6" x14ac:dyDescent="0.25">
      <c r="A2" s="23"/>
      <c r="B2" s="23"/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309</v>
      </c>
      <c r="C3" s="17" t="s">
        <v>317</v>
      </c>
      <c r="D3" s="19">
        <v>295</v>
      </c>
      <c r="E3" s="22">
        <f t="shared" ref="E3:E5" si="0">D3*60%+D3</f>
        <v>472</v>
      </c>
      <c r="F3" s="22">
        <f>D3*93%+D3</f>
        <v>569.35</v>
      </c>
    </row>
    <row r="4" spans="1:6" x14ac:dyDescent="0.25">
      <c r="A4">
        <v>2</v>
      </c>
      <c r="B4" t="s">
        <v>310</v>
      </c>
      <c r="C4" s="17" t="s">
        <v>318</v>
      </c>
      <c r="D4" s="19">
        <v>480</v>
      </c>
      <c r="E4" s="22">
        <f t="shared" si="0"/>
        <v>768</v>
      </c>
      <c r="F4" s="22">
        <f t="shared" ref="F4:F5" si="1">D4*93%+D4</f>
        <v>926.40000000000009</v>
      </c>
    </row>
    <row r="5" spans="1:6" x14ac:dyDescent="0.25">
      <c r="A5">
        <v>3</v>
      </c>
      <c r="B5" t="s">
        <v>311</v>
      </c>
      <c r="C5" s="17" t="s">
        <v>319</v>
      </c>
      <c r="D5" s="19">
        <v>480</v>
      </c>
      <c r="E5" s="22">
        <f t="shared" si="0"/>
        <v>768</v>
      </c>
      <c r="F5" s="22">
        <f t="shared" si="1"/>
        <v>926.40000000000009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Lista Precios</vt:lpstr>
      <vt:lpstr>Codigo Familia</vt:lpstr>
      <vt:lpstr>Codigos Fragancias</vt:lpstr>
      <vt:lpstr>Precio promociones</vt:lpstr>
      <vt:lpstr>precio para hombre sitio </vt:lpstr>
      <vt:lpstr>precio mujer sitio</vt:lpstr>
      <vt:lpstr>precio unisex sitio</vt:lpstr>
      <vt:lpstr>precio infantil sitio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Reyes</dc:creator>
  <cp:keywords/>
  <dc:description/>
  <cp:lastModifiedBy>Toño</cp:lastModifiedBy>
  <cp:revision/>
  <cp:lastPrinted>2019-01-05T02:02:17Z</cp:lastPrinted>
  <dcterms:created xsi:type="dcterms:W3CDTF">2018-09-05T14:14:07Z</dcterms:created>
  <dcterms:modified xsi:type="dcterms:W3CDTF">2019-01-25T02:17:00Z</dcterms:modified>
  <cp:category/>
  <cp:contentStatus/>
</cp:coreProperties>
</file>